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<sst xmlns="http://schemas.openxmlformats.org/spreadsheetml/2006/main" count="88" uniqueCount="58">
  <si>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</si>
  <si>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</si>
  <si>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</si>
  <si>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</si>
  <si>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</si>
  <si>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</si>
  <si>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</si>
  <si>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</si>
  <si>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</si>
  <si>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</si>
  <si>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</si>
  <si>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</si>
  <si>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</si>
  <si>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</si>
  <si>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</si>
  <si>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</si>
  <si>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</si>
  <si>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</si>
  <si>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</si>
  <si>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</si>
  <si>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</si>
  <si>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</si>
  <si>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</si>
  <si>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</si>
  <si>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</si>
  <si>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</si>
  <si>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</si>
  <si>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</si>
  <si>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</si>
  <si>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</si>
  <si>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</si>
  <si>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</si>
  <si>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</si>
  <si>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</si>
  <si>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</si>
  <si>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</si>
  <si>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</si>
  <si>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</si>
  <si>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</si>
  <si>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</si>
  <si>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</si>
  <si>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</si>
  <si>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</si>
  <si>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</si>
  <si>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</si>
  <si>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</si>
  <si>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</si>
  <si>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</si>
  <si>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</si>
  <si>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</si>
  <si>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</si>
  <si>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</si>
  <si>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2022 год</t>
  </si>
  <si>
    <t>Прочие межбюджетные трансферты общего характера</t>
  </si>
  <si>
    <t>за   2022 год</t>
  </si>
  <si>
    <t>НАЦИОНАЛЬНАЯ БЕЗОПАСНОСТЬ И ПРАВООХРАНИТЕЛЬНАЯ ДЕЯТЕЛЬНОСТЬ</t>
  </si>
  <si>
    <t>Гражданская оборона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</si>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</sst>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165" fontId="3" fillId="0" borderId="1" xfId="20" applyNumberFormat="1" applyFont="1" applyFill="1" applyBorder="1" applyAlignment="1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166" fontId="3" fillId="0" borderId="1" xfId="20" applyNumberFormat="1" applyFont="1" applyFill="1" applyBorder="1" applyAlignment="1" applyProtection="1">
      <alignment/>
      <protection hidden="1"/>
    </xf>
    <xf numFmtId="167" fontId="3" fillId="0" borderId="1" xfId="20" applyNumberFormat="1" applyFont="1" applyFill="1" applyBorder="1" applyAlignment="1" applyProtection="1">
      <alignment/>
      <protection hidden="1"/>
    </xf>
    <xf numFmtId="165" fontId="3" fillId="0" borderId="1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/>
    <xf numFmtId="165" fontId="3" fillId="0" borderId="2" xfId="20" applyNumberFormat="1" applyFont="1" applyFill="1" applyBorder="1" applyAlignment="1" applyProtection="1">
      <alignment/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165" fontId="4" fillId="0" borderId="1" xfId="20" applyNumberFormat="1" applyFont="1" applyFill="1" applyBorder="1" applyAlignment="1" applyProtection="1">
      <alignment/>
      <protection hidden="1"/>
    </xf>
    <xf numFmtId="0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/>
      <protection hidden="1"/>
    </xf>
    <xf numFmtId="0" fontId="2" fillId="0" borderId="5" xfId="20" applyNumberFormat="1" applyFont="1" applyFill="1" applyBorder="1" applyAlignment="1" applyProtection="1">
      <alignment horizontal="center" vertical="top"/>
      <protection hidden="1"/>
    </xf>
    <xf numFmtId="0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4" xfId="20" applyNumberFormat="1" applyFont="1" applyFill="1" applyBorder="1" applyAlignment="1" applyProtection="1">
      <alignment horizontal="center"/>
      <protection hidden="1"/>
    </xf>
    <xf numFmtId="0" fontId="2" fillId="0" borderId="4" xfId="20" applyNumberFormat="1" applyFont="1" applyFill="1" applyBorder="1" applyAlignment="1" applyProtection="1">
      <alignment horizontal="center" vertical="center"/>
      <protection hidden="1"/>
    </xf>
    <xf numFmtId="0" fontId="2" fillId="0" borderId="5" xfId="20" applyNumberFormat="1" applyFont="1" applyFill="1" applyBorder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4" fillId="0" borderId="0" xfId="20" applyFont="1" applyProtection="1">
      <alignment/>
      <protection hidden="1"/>
    </xf>
    <xf numFmtId="49" fontId="3" fillId="0" borderId="6" xfId="20" applyNumberFormat="1" applyFont="1" applyFill="1" applyBorder="1" applyAlignment="1" applyProtection="1">
      <alignment horizontal="left" wrapText="1"/>
      <protection hidden="1"/>
    </xf>
    <xf numFmtId="49" fontId="3" fillId="0" borderId="7" xfId="20" applyNumberFormat="1" applyFont="1" applyFill="1" applyBorder="1" applyAlignment="1" applyProtection="1">
      <alignment horizontal="left" wrapText="1"/>
      <protection hidden="1"/>
    </xf>
    <xf numFmtId="49" fontId="3" fillId="0" borderId="2" xfId="20" applyNumberFormat="1" applyFont="1" applyFill="1" applyBorder="1" applyAlignment="1" applyProtection="1">
      <alignment horizontal="left" wrapText="1"/>
      <protection hidden="1"/>
    </xf>
    <xf numFmtId="49" fontId="3" fillId="0" borderId="1" xfId="20" applyNumberFormat="1" applyFont="1" applyFill="1" applyBorder="1" applyAlignment="1" applyProtection="1">
      <alignment horizontal="left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2" fillId="0" borderId="6" xfId="20" applyNumberFormat="1" applyFont="1" applyFill="1" applyBorder="1" applyAlignment="1" applyProtection="1">
      <alignment horizontal="center" vertical="center"/>
      <protection hidden="1"/>
    </xf>
    <xf numFmtId="0" fontId="2" fillId="0" borderId="1" xfId="20" applyNumberFormat="1" applyFont="1" applyFill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2" fillId="0" borderId="5" xfId="20" applyNumberFormat="1" applyFont="1" applyFill="1" applyBorder="1" applyAlignment="1" applyProtection="1">
      <alignment horizontal="center"/>
      <protection hidden="1"/>
    </xf>
    <xf numFmtId="0" fontId="2" fillId="0" borderId="10" xfId="20" applyNumberFormat="1" applyFont="1" applyFill="1" applyBorder="1" applyAlignment="1" applyProtection="1">
      <alignment horizontal="center" vertical="center"/>
      <protection hidden="1"/>
    </xf>
    <xf numFmtId="0" fontId="2" fillId="0" borderId="11" xfId="20" applyNumberFormat="1" applyFont="1" applyFill="1" applyBorder="1" applyAlignment="1" applyProtection="1">
      <alignment horizontal="center" vertical="center"/>
      <protection hidden="1"/>
    </xf>
    <xf numFmtId="0" fontId="2" fillId="0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 vertical="center"/>
      <protection hidden="1"/>
    </xf>
    <xf numFmtId="0" fontId="2" fillId="0" borderId="9" xfId="20" applyNumberFormat="1" applyFont="1" applyFill="1" applyBorder="1" applyAlignment="1" applyProtection="1">
      <alignment horizontal="center" vertical="center"/>
      <protection hidden="1"/>
    </xf>
    <xf numFmtId="0" fontId="2" fillId="0" borderId="5" xfId="20" applyNumberFormat="1" applyFont="1" applyFill="1" applyBorder="1" applyAlignment="1" applyProtection="1">
      <alignment horizontal="center" vertical="center"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4" fillId="0" borderId="6" xfId="20" applyNumberFormat="1" applyFont="1" applyFill="1" applyBorder="1" applyAlignment="1" applyProtection="1">
      <alignment horizontal="left"/>
      <protection hidden="1"/>
    </xf>
    <xf numFmtId="0" fontId="4" fillId="0" borderId="7" xfId="20" applyNumberFormat="1" applyFont="1" applyFill="1" applyBorder="1" applyAlignment="1" applyProtection="1">
      <alignment horizontal="left"/>
      <protection hidden="1"/>
    </xf>
    <xf numFmtId="0" fontId="4" fillId="0" borderId="2" xfId="20" applyNumberFormat="1" applyFont="1" applyFill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="110" zoomScaleNormal="110" workbookViewId="0" topLeftCell="A37">
      <selection activeCell="J69" sqref="J69"/>
    </sheetView>
  </sheetViews>
  <sheetFormatPr defaultColWidth="9.140625" defaultRowHeight="12.75"/>
  <cols>
    <col min="1" max="1" width="13.28125" style="0" customWidth="1"/>
    <col min="4" max="4" width="9.140625" style="0" customWidth="1"/>
    <col min="5" max="5" width="9.28125" style="0" bestFit="1" customWidth="1"/>
    <col min="6" max="6" width="7.7109375" style="0" customWidth="1"/>
    <col min="7" max="7" width="7.421875" style="0" customWidth="1"/>
    <col min="8" max="8" width="11.8515625" style="0" customWidth="1"/>
    <col min="9" max="9" width="11.57421875" style="0" customWidth="1"/>
    <col min="10" max="10" width="11.140625" style="0" customWidth="1"/>
    <col min="13" max="14" width="12.140625" style="0" bestFit="1" customWidth="1"/>
  </cols>
  <sheetData>
    <row r="1" spans="1:11" ht="16.5" customHeight="1">
      <c r="A1" s="2"/>
      <c r="B1" s="2"/>
      <c r="C1" s="2"/>
      <c r="D1" s="2"/>
      <c r="E1" s="3"/>
      <c r="F1" s="3"/>
      <c r="G1" s="3"/>
      <c r="H1" s="2"/>
      <c r="I1" s="2"/>
      <c r="J1" s="2"/>
      <c r="K1" s="2"/>
    </row>
    <row r="2" spans="1:11" s="1" customFormat="1" ht="30.7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2"/>
    </row>
    <row r="3" spans="1:11" ht="12.75">
      <c r="A3" s="31"/>
      <c r="B3" s="31"/>
      <c r="C3" s="31"/>
      <c r="D3" s="50" t="s">
        <v>54</v>
      </c>
      <c r="E3" s="50"/>
      <c r="F3" s="50"/>
      <c r="G3" s="50"/>
      <c r="H3" s="32"/>
      <c r="I3" s="32"/>
      <c r="J3" s="32"/>
      <c r="K3" s="2"/>
    </row>
    <row r="4" spans="1:11" s="1" customFormat="1" ht="12.75">
      <c r="A4" s="7"/>
      <c r="B4" s="7"/>
      <c r="C4" s="7"/>
      <c r="D4" s="7"/>
      <c r="E4" s="7"/>
      <c r="F4" s="7"/>
      <c r="G4" s="7"/>
      <c r="H4" s="2"/>
      <c r="I4" s="2"/>
      <c r="J4" s="2"/>
      <c r="K4" s="2"/>
    </row>
    <row r="5" spans="1:11" ht="12.75">
      <c r="A5" s="5"/>
      <c r="B5" s="5"/>
      <c r="C5" s="5"/>
      <c r="D5" s="5"/>
      <c r="E5" s="5"/>
      <c r="F5" s="5"/>
      <c r="G5" s="5"/>
      <c r="H5" s="2"/>
      <c r="I5" s="2"/>
      <c r="J5" s="9" t="s">
        <v>51</v>
      </c>
      <c r="K5" s="2"/>
    </row>
    <row r="6" spans="1:11" ht="12.75">
      <c r="A6" s="43" t="s">
        <v>35</v>
      </c>
      <c r="B6" s="44"/>
      <c r="C6" s="44"/>
      <c r="D6" s="45"/>
      <c r="E6" s="37" t="s">
        <v>36</v>
      </c>
      <c r="F6" s="37"/>
      <c r="G6" s="38"/>
      <c r="H6" s="37" t="s">
        <v>52</v>
      </c>
      <c r="I6" s="37"/>
      <c r="J6" s="39"/>
      <c r="K6" s="5"/>
    </row>
    <row r="7" spans="1:11" ht="117" customHeight="1">
      <c r="A7" s="46"/>
      <c r="B7" s="47"/>
      <c r="C7" s="47"/>
      <c r="D7" s="48"/>
      <c r="E7" s="23" t="s">
        <v>34</v>
      </c>
      <c r="F7" s="24" t="s">
        <v>33</v>
      </c>
      <c r="G7" s="23" t="s">
        <v>32</v>
      </c>
      <c r="H7" s="24" t="s">
        <v>38</v>
      </c>
      <c r="I7" s="25" t="s">
        <v>49</v>
      </c>
      <c r="J7" s="26" t="s">
        <v>39</v>
      </c>
      <c r="K7" s="5"/>
    </row>
    <row r="8" spans="1:11" ht="12.75">
      <c r="A8" s="40">
        <v>1</v>
      </c>
      <c r="B8" s="41"/>
      <c r="C8" s="41"/>
      <c r="D8" s="42"/>
      <c r="E8" s="27">
        <v>2</v>
      </c>
      <c r="F8" s="28">
        <v>3</v>
      </c>
      <c r="G8" s="27">
        <v>4</v>
      </c>
      <c r="H8" s="28">
        <v>5</v>
      </c>
      <c r="I8" s="29">
        <v>6</v>
      </c>
      <c r="J8" s="30">
        <v>7</v>
      </c>
      <c r="K8" s="5"/>
    </row>
    <row r="9" spans="1:15" ht="24.75" customHeight="1">
      <c r="A9" s="36" t="s">
        <v>31</v>
      </c>
      <c r="B9" s="36"/>
      <c r="C9" s="36"/>
      <c r="D9" s="36"/>
      <c r="E9" s="11">
        <v>31</v>
      </c>
      <c r="F9" s="12" t="s">
        <v>0</v>
      </c>
      <c r="G9" s="12" t="s">
        <v>0</v>
      </c>
      <c r="H9" s="8">
        <f>H10+H15+H19+H23+H29+H31+H35+H37+H39+H41+H17+H27</f>
        <v>177449.617</v>
      </c>
      <c r="I9" s="8">
        <f>I10+I15+I19+I23+I29+I31+I35+I37+I39+I41+I17+I27</f>
        <v>148215.58888999996</v>
      </c>
      <c r="J9" s="20">
        <f>I9*100/H9</f>
        <v>83.52544874188145</v>
      </c>
      <c r="K9" s="10"/>
      <c r="M9" s="16"/>
      <c r="N9" s="17"/>
      <c r="O9" s="19"/>
    </row>
    <row r="10" spans="1:11" ht="12.75" customHeight="1">
      <c r="A10" s="36" t="s">
        <v>30</v>
      </c>
      <c r="B10" s="36"/>
      <c r="C10" s="36"/>
      <c r="D10" s="36"/>
      <c r="E10" s="11">
        <v>31</v>
      </c>
      <c r="F10" s="12">
        <v>1</v>
      </c>
      <c r="G10" s="12" t="s">
        <v>0</v>
      </c>
      <c r="H10" s="8">
        <f>H11+H12+H13+H14</f>
        <v>54405.97899999999</v>
      </c>
      <c r="I10" s="8">
        <f>I11+I12+I13+I14</f>
        <v>52126.725</v>
      </c>
      <c r="J10" s="20">
        <f aca="true" t="shared" si="0" ref="J10:J63">I10*100/H10</f>
        <v>95.81065529580859</v>
      </c>
      <c r="K10" s="10"/>
    </row>
    <row r="11" spans="1:14" ht="54" customHeight="1">
      <c r="A11" s="36" t="s">
        <v>29</v>
      </c>
      <c r="B11" s="36"/>
      <c r="C11" s="36"/>
      <c r="D11" s="36"/>
      <c r="E11" s="11">
        <v>31</v>
      </c>
      <c r="F11" s="12">
        <v>1</v>
      </c>
      <c r="G11" s="12">
        <v>4</v>
      </c>
      <c r="H11" s="8">
        <v>26498.903</v>
      </c>
      <c r="I11" s="13">
        <v>25204.016</v>
      </c>
      <c r="J11" s="20">
        <f t="shared" si="0"/>
        <v>95.11343167677546</v>
      </c>
      <c r="K11" s="10"/>
      <c r="M11" s="14"/>
      <c r="N11" s="15"/>
    </row>
    <row r="12" spans="1:14" ht="12.75" customHeight="1">
      <c r="A12" s="36" t="s">
        <v>40</v>
      </c>
      <c r="B12" s="36"/>
      <c r="C12" s="36"/>
      <c r="D12" s="36"/>
      <c r="E12" s="11">
        <v>31</v>
      </c>
      <c r="F12" s="12">
        <v>1</v>
      </c>
      <c r="G12" s="12">
        <v>5</v>
      </c>
      <c r="H12" s="8">
        <v>11.6</v>
      </c>
      <c r="I12" s="8">
        <v>0</v>
      </c>
      <c r="J12" s="20">
        <f t="shared" si="0"/>
        <v>0</v>
      </c>
      <c r="K12" s="10"/>
      <c r="M12" s="14"/>
      <c r="N12" s="15"/>
    </row>
    <row r="13" spans="1:14" ht="12.75" customHeight="1">
      <c r="A13" s="36" t="s">
        <v>41</v>
      </c>
      <c r="B13" s="36"/>
      <c r="C13" s="36"/>
      <c r="D13" s="36"/>
      <c r="E13" s="11">
        <v>31</v>
      </c>
      <c r="F13" s="12">
        <v>1</v>
      </c>
      <c r="G13" s="12">
        <v>11</v>
      </c>
      <c r="H13" s="8">
        <v>550</v>
      </c>
      <c r="I13" s="8">
        <v>0</v>
      </c>
      <c r="J13" s="20">
        <f t="shared" si="0"/>
        <v>0</v>
      </c>
      <c r="K13" s="10"/>
      <c r="M13" s="14"/>
      <c r="N13" s="15"/>
    </row>
    <row r="14" spans="1:14" ht="12.75" customHeight="1">
      <c r="A14" s="36" t="s">
        <v>28</v>
      </c>
      <c r="B14" s="36"/>
      <c r="C14" s="36"/>
      <c r="D14" s="36"/>
      <c r="E14" s="11">
        <v>31</v>
      </c>
      <c r="F14" s="12">
        <v>1</v>
      </c>
      <c r="G14" s="12">
        <v>13</v>
      </c>
      <c r="H14" s="8">
        <v>27345.476</v>
      </c>
      <c r="I14" s="13">
        <v>26922.709</v>
      </c>
      <c r="J14" s="20">
        <f t="shared" si="0"/>
        <v>98.45397827413939</v>
      </c>
      <c r="K14" s="10"/>
      <c r="M14" s="14"/>
      <c r="N14" s="15"/>
    </row>
    <row r="15" spans="1:14" ht="12.75" customHeight="1">
      <c r="A15" s="36" t="s">
        <v>27</v>
      </c>
      <c r="B15" s="36"/>
      <c r="C15" s="36"/>
      <c r="D15" s="36"/>
      <c r="E15" s="11">
        <v>31</v>
      </c>
      <c r="F15" s="12">
        <v>2</v>
      </c>
      <c r="G15" s="12" t="s">
        <v>0</v>
      </c>
      <c r="H15" s="13">
        <f>H16</f>
        <v>1021.7</v>
      </c>
      <c r="I15" s="13">
        <f>I16</f>
        <v>1021.7</v>
      </c>
      <c r="J15" s="20">
        <f t="shared" si="0"/>
        <v>100</v>
      </c>
      <c r="K15" s="10"/>
      <c r="M15" s="14"/>
      <c r="N15" s="15"/>
    </row>
    <row r="16" spans="1:14" ht="12.75" customHeight="1">
      <c r="A16" s="36" t="s">
        <v>26</v>
      </c>
      <c r="B16" s="36"/>
      <c r="C16" s="36"/>
      <c r="D16" s="36"/>
      <c r="E16" s="11">
        <v>31</v>
      </c>
      <c r="F16" s="12">
        <v>2</v>
      </c>
      <c r="G16" s="12">
        <v>3</v>
      </c>
      <c r="H16" s="8">
        <v>1021.7</v>
      </c>
      <c r="I16" s="13">
        <v>1021.7</v>
      </c>
      <c r="J16" s="20">
        <f t="shared" si="0"/>
        <v>100</v>
      </c>
      <c r="K16" s="10"/>
      <c r="M16" s="14"/>
      <c r="N16" s="15"/>
    </row>
    <row r="17" spans="1:14" s="1" customFormat="1" ht="27.75" customHeight="1">
      <c r="A17" s="33" t="s">
        <v>55</v>
      </c>
      <c r="B17" s="34"/>
      <c r="C17" s="34"/>
      <c r="D17" s="35"/>
      <c r="E17" s="11">
        <v>31</v>
      </c>
      <c r="F17" s="12">
        <v>3</v>
      </c>
      <c r="G17" s="12" t="s">
        <v>0</v>
      </c>
      <c r="H17" s="8">
        <f>H18</f>
        <v>265</v>
      </c>
      <c r="I17" s="13">
        <f>I18</f>
        <v>265</v>
      </c>
      <c r="J17" s="20">
        <f t="shared" si="0"/>
        <v>100</v>
      </c>
      <c r="K17" s="10"/>
      <c r="M17" s="14"/>
      <c r="N17" s="15"/>
    </row>
    <row r="18" spans="1:14" s="1" customFormat="1" ht="12.75" customHeight="1">
      <c r="A18" s="33" t="s">
        <v>56</v>
      </c>
      <c r="B18" s="34"/>
      <c r="C18" s="34"/>
      <c r="D18" s="35"/>
      <c r="E18" s="11">
        <v>31</v>
      </c>
      <c r="F18" s="12">
        <v>3</v>
      </c>
      <c r="G18" s="12">
        <v>9</v>
      </c>
      <c r="H18" s="8">
        <v>265</v>
      </c>
      <c r="I18" s="13">
        <v>265</v>
      </c>
      <c r="J18" s="20"/>
      <c r="K18" s="10"/>
      <c r="M18" s="14"/>
      <c r="N18" s="15"/>
    </row>
    <row r="19" spans="1:14" ht="12.75" customHeight="1">
      <c r="A19" s="36" t="s">
        <v>42</v>
      </c>
      <c r="B19" s="36"/>
      <c r="C19" s="36"/>
      <c r="D19" s="36"/>
      <c r="E19" s="11">
        <v>31</v>
      </c>
      <c r="F19" s="12">
        <v>4</v>
      </c>
      <c r="G19" s="12" t="s">
        <v>0</v>
      </c>
      <c r="H19" s="8">
        <f>H20+H21+H22</f>
        <v>13501.132000000001</v>
      </c>
      <c r="I19" s="8">
        <f>I20+I21+I22</f>
        <v>13211.32194</v>
      </c>
      <c r="J19" s="20">
        <f t="shared" si="0"/>
        <v>97.85343880794586</v>
      </c>
      <c r="K19" s="10"/>
      <c r="M19" s="14"/>
      <c r="N19" s="15"/>
    </row>
    <row r="20" spans="1:14" ht="12.75" customHeight="1">
      <c r="A20" s="36" t="s">
        <v>43</v>
      </c>
      <c r="B20" s="36"/>
      <c r="C20" s="36"/>
      <c r="D20" s="36"/>
      <c r="E20" s="11">
        <v>31</v>
      </c>
      <c r="F20" s="12">
        <v>4</v>
      </c>
      <c r="G20" s="12">
        <v>5</v>
      </c>
      <c r="H20" s="8">
        <v>928.2</v>
      </c>
      <c r="I20" s="8">
        <v>855.18532</v>
      </c>
      <c r="J20" s="20">
        <f t="shared" si="0"/>
        <v>92.13373410902823</v>
      </c>
      <c r="K20" s="10"/>
      <c r="M20" s="14"/>
      <c r="N20" s="15"/>
    </row>
    <row r="21" spans="1:11" ht="12.75" customHeight="1">
      <c r="A21" s="36" t="s">
        <v>44</v>
      </c>
      <c r="B21" s="36"/>
      <c r="C21" s="36"/>
      <c r="D21" s="36"/>
      <c r="E21" s="11">
        <v>31</v>
      </c>
      <c r="F21" s="12">
        <v>4</v>
      </c>
      <c r="G21" s="12">
        <v>9</v>
      </c>
      <c r="H21" s="8">
        <v>5769.176</v>
      </c>
      <c r="I21" s="8">
        <v>5552.38</v>
      </c>
      <c r="J21" s="20">
        <f t="shared" si="0"/>
        <v>96.2421669923053</v>
      </c>
      <c r="K21" s="10"/>
    </row>
    <row r="22" spans="1:11" ht="24.75" customHeight="1">
      <c r="A22" s="36" t="s">
        <v>45</v>
      </c>
      <c r="B22" s="36"/>
      <c r="C22" s="36"/>
      <c r="D22" s="36"/>
      <c r="E22" s="11">
        <v>31</v>
      </c>
      <c r="F22" s="12">
        <v>4</v>
      </c>
      <c r="G22" s="12">
        <v>12</v>
      </c>
      <c r="H22" s="8">
        <v>6803.756</v>
      </c>
      <c r="I22" s="8">
        <v>6803.75662</v>
      </c>
      <c r="J22" s="8">
        <f t="shared" si="0"/>
        <v>100.00000911261368</v>
      </c>
      <c r="K22" s="10"/>
    </row>
    <row r="23" spans="1:11" ht="24.75" customHeight="1">
      <c r="A23" s="36" t="s">
        <v>25</v>
      </c>
      <c r="B23" s="36"/>
      <c r="C23" s="36"/>
      <c r="D23" s="36"/>
      <c r="E23" s="11">
        <v>31</v>
      </c>
      <c r="F23" s="12">
        <v>5</v>
      </c>
      <c r="G23" s="12" t="s">
        <v>0</v>
      </c>
      <c r="H23" s="8">
        <f>H24+H25+H26</f>
        <v>47890.136000000006</v>
      </c>
      <c r="I23" s="8">
        <f>I24+I25+I26</f>
        <v>47193.37204</v>
      </c>
      <c r="J23" s="8">
        <f t="shared" si="0"/>
        <v>98.54507834348182</v>
      </c>
      <c r="K23" s="10"/>
    </row>
    <row r="24" spans="1:14" ht="12.75" customHeight="1">
      <c r="A24" s="36" t="s">
        <v>46</v>
      </c>
      <c r="B24" s="36"/>
      <c r="C24" s="36"/>
      <c r="D24" s="36"/>
      <c r="E24" s="11">
        <v>31</v>
      </c>
      <c r="F24" s="12">
        <v>5</v>
      </c>
      <c r="G24" s="12">
        <v>1</v>
      </c>
      <c r="H24" s="8">
        <v>41256.051</v>
      </c>
      <c r="I24" s="8">
        <v>40795.7</v>
      </c>
      <c r="J24" s="8">
        <f t="shared" si="0"/>
        <v>98.88416125915685</v>
      </c>
      <c r="K24" s="10"/>
      <c r="M24" s="14"/>
      <c r="N24" s="15"/>
    </row>
    <row r="25" spans="1:14" ht="12.75" customHeight="1">
      <c r="A25" s="36" t="s">
        <v>24</v>
      </c>
      <c r="B25" s="36"/>
      <c r="C25" s="36"/>
      <c r="D25" s="36"/>
      <c r="E25" s="11">
        <v>31</v>
      </c>
      <c r="F25" s="12">
        <v>5</v>
      </c>
      <c r="G25" s="12">
        <v>2</v>
      </c>
      <c r="H25" s="8">
        <v>4952.336</v>
      </c>
      <c r="I25" s="8">
        <v>4952.336</v>
      </c>
      <c r="J25" s="8">
        <f t="shared" si="0"/>
        <v>100</v>
      </c>
      <c r="K25" s="10"/>
      <c r="M25" s="14"/>
      <c r="N25" s="15"/>
    </row>
    <row r="26" spans="1:14" ht="12.75" customHeight="1">
      <c r="A26" s="36" t="s">
        <v>23</v>
      </c>
      <c r="B26" s="36"/>
      <c r="C26" s="36"/>
      <c r="D26" s="36"/>
      <c r="E26" s="11">
        <v>31</v>
      </c>
      <c r="F26" s="12">
        <v>5</v>
      </c>
      <c r="G26" s="12">
        <v>3</v>
      </c>
      <c r="H26" s="8">
        <v>1681.749</v>
      </c>
      <c r="I26" s="13">
        <v>1445.33604</v>
      </c>
      <c r="J26" s="8">
        <f t="shared" si="0"/>
        <v>85.94243492935033</v>
      </c>
      <c r="K26" s="10"/>
      <c r="M26" s="14"/>
      <c r="N26" s="15"/>
    </row>
    <row r="27" spans="1:14" s="1" customFormat="1" ht="12.75" customHeight="1">
      <c r="A27" s="33" t="s">
        <v>11</v>
      </c>
      <c r="B27" s="34"/>
      <c r="C27" s="34"/>
      <c r="D27" s="35"/>
      <c r="E27" s="11"/>
      <c r="F27" s="12">
        <v>7</v>
      </c>
      <c r="G27" s="12"/>
      <c r="H27" s="8">
        <f>H28</f>
        <v>300</v>
      </c>
      <c r="I27" s="13">
        <f>I28</f>
        <v>300</v>
      </c>
      <c r="J27" s="20">
        <f t="shared" si="0"/>
        <v>100</v>
      </c>
      <c r="K27" s="10"/>
      <c r="M27" s="14"/>
      <c r="N27" s="15"/>
    </row>
    <row r="28" spans="1:14" s="1" customFormat="1" ht="12.75" customHeight="1">
      <c r="A28" s="33" t="s">
        <v>7</v>
      </c>
      <c r="B28" s="34"/>
      <c r="C28" s="34"/>
      <c r="D28" s="35"/>
      <c r="E28" s="11"/>
      <c r="F28" s="12">
        <v>7</v>
      </c>
      <c r="G28" s="12">
        <v>7</v>
      </c>
      <c r="H28" s="8">
        <v>300</v>
      </c>
      <c r="I28" s="13">
        <v>300</v>
      </c>
      <c r="J28" s="20">
        <f t="shared" si="0"/>
        <v>100</v>
      </c>
      <c r="K28" s="10"/>
      <c r="M28" s="14"/>
      <c r="N28" s="15"/>
    </row>
    <row r="29" spans="1:14" ht="12.75" customHeight="1">
      <c r="A29" s="36" t="s">
        <v>22</v>
      </c>
      <c r="B29" s="36"/>
      <c r="C29" s="36"/>
      <c r="D29" s="36"/>
      <c r="E29" s="11">
        <v>31</v>
      </c>
      <c r="F29" s="12">
        <v>8</v>
      </c>
      <c r="G29" s="12" t="s">
        <v>0</v>
      </c>
      <c r="H29" s="8">
        <f>H30</f>
        <v>17842.386</v>
      </c>
      <c r="I29" s="8">
        <f>I30</f>
        <v>17834.88656</v>
      </c>
      <c r="J29" s="8">
        <f t="shared" si="0"/>
        <v>99.95796840175973</v>
      </c>
      <c r="K29" s="10"/>
      <c r="M29" s="14"/>
      <c r="N29" s="15"/>
    </row>
    <row r="30" spans="1:14" ht="12.75" customHeight="1">
      <c r="A30" s="36" t="s">
        <v>21</v>
      </c>
      <c r="B30" s="36"/>
      <c r="C30" s="36"/>
      <c r="D30" s="36"/>
      <c r="E30" s="11">
        <v>31</v>
      </c>
      <c r="F30" s="12">
        <v>8</v>
      </c>
      <c r="G30" s="12">
        <v>1</v>
      </c>
      <c r="H30" s="8">
        <v>17842.386</v>
      </c>
      <c r="I30" s="13">
        <v>17834.88656</v>
      </c>
      <c r="J30" s="8">
        <f t="shared" si="0"/>
        <v>99.95796840175973</v>
      </c>
      <c r="K30" s="10"/>
      <c r="M30" s="14"/>
      <c r="N30" s="15"/>
    </row>
    <row r="31" spans="1:14" ht="12.75" customHeight="1">
      <c r="A31" s="36" t="s">
        <v>5</v>
      </c>
      <c r="B31" s="36"/>
      <c r="C31" s="36"/>
      <c r="D31" s="36"/>
      <c r="E31" s="11">
        <v>31</v>
      </c>
      <c r="F31" s="12">
        <v>10</v>
      </c>
      <c r="G31" s="12" t="s">
        <v>0</v>
      </c>
      <c r="H31" s="8">
        <f>H32+H33+H34</f>
        <v>2589.25</v>
      </c>
      <c r="I31" s="8">
        <f>I32+I33+I34</f>
        <v>2589.1918100000003</v>
      </c>
      <c r="J31" s="8">
        <f t="shared" si="0"/>
        <v>99.9977526310708</v>
      </c>
      <c r="K31" s="10"/>
      <c r="M31" s="14"/>
      <c r="N31" s="15"/>
    </row>
    <row r="32" spans="1:14" ht="12.75" customHeight="1">
      <c r="A32" s="36" t="s">
        <v>20</v>
      </c>
      <c r="B32" s="36"/>
      <c r="C32" s="36"/>
      <c r="D32" s="36"/>
      <c r="E32" s="11">
        <v>31</v>
      </c>
      <c r="F32" s="12">
        <v>10</v>
      </c>
      <c r="G32" s="12">
        <v>1</v>
      </c>
      <c r="H32" s="8">
        <v>21.6</v>
      </c>
      <c r="I32" s="13">
        <v>21.6</v>
      </c>
      <c r="J32" s="8">
        <f t="shared" si="0"/>
        <v>100</v>
      </c>
      <c r="K32" s="10"/>
      <c r="M32" s="14"/>
      <c r="N32" s="15"/>
    </row>
    <row r="33" spans="1:11" ht="12.75" customHeight="1">
      <c r="A33" s="36" t="s">
        <v>3</v>
      </c>
      <c r="B33" s="36"/>
      <c r="C33" s="36"/>
      <c r="D33" s="36"/>
      <c r="E33" s="11">
        <v>31</v>
      </c>
      <c r="F33" s="12">
        <v>10</v>
      </c>
      <c r="G33" s="12">
        <v>4</v>
      </c>
      <c r="H33" s="8">
        <v>1453</v>
      </c>
      <c r="I33" s="8">
        <v>1452.94181</v>
      </c>
      <c r="J33" s="8">
        <f t="shared" si="0"/>
        <v>99.9959951823813</v>
      </c>
      <c r="K33" s="10"/>
    </row>
    <row r="34" spans="1:11" ht="12.75" customHeight="1">
      <c r="A34" s="36" t="s">
        <v>19</v>
      </c>
      <c r="B34" s="36"/>
      <c r="C34" s="36"/>
      <c r="D34" s="36"/>
      <c r="E34" s="11">
        <v>31</v>
      </c>
      <c r="F34" s="12">
        <v>10</v>
      </c>
      <c r="G34" s="12">
        <v>6</v>
      </c>
      <c r="H34" s="8">
        <v>1114.65</v>
      </c>
      <c r="I34" s="13">
        <v>1114.65</v>
      </c>
      <c r="J34" s="8">
        <f t="shared" si="0"/>
        <v>100</v>
      </c>
      <c r="K34" s="10"/>
    </row>
    <row r="35" spans="1:11" s="1" customFormat="1" ht="12.75" customHeight="1">
      <c r="A35" s="33" t="s">
        <v>2</v>
      </c>
      <c r="B35" s="34"/>
      <c r="C35" s="34"/>
      <c r="D35" s="35"/>
      <c r="E35" s="11">
        <v>31</v>
      </c>
      <c r="F35" s="12">
        <v>11</v>
      </c>
      <c r="G35" s="12" t="s">
        <v>0</v>
      </c>
      <c r="H35" s="8">
        <f>H36</f>
        <v>25340.434</v>
      </c>
      <c r="I35" s="8">
        <f>I36</f>
        <v>0</v>
      </c>
      <c r="J35" s="8">
        <f t="shared" si="0"/>
        <v>0</v>
      </c>
      <c r="K35" s="10"/>
    </row>
    <row r="36" spans="1:14" s="1" customFormat="1" ht="12.75" customHeight="1">
      <c r="A36" s="33" t="s">
        <v>48</v>
      </c>
      <c r="B36" s="34"/>
      <c r="C36" s="34"/>
      <c r="D36" s="35"/>
      <c r="E36" s="11">
        <v>31</v>
      </c>
      <c r="F36" s="12">
        <v>11</v>
      </c>
      <c r="G36" s="12">
        <v>2</v>
      </c>
      <c r="H36" s="8">
        <v>25340.434</v>
      </c>
      <c r="I36" s="13">
        <v>0</v>
      </c>
      <c r="J36" s="8">
        <f t="shared" si="0"/>
        <v>0</v>
      </c>
      <c r="K36" s="10"/>
      <c r="M36" s="14"/>
      <c r="N36" s="15"/>
    </row>
    <row r="37" spans="1:14" ht="12.75" customHeight="1">
      <c r="A37" s="36" t="s">
        <v>18</v>
      </c>
      <c r="B37" s="36"/>
      <c r="C37" s="36"/>
      <c r="D37" s="36"/>
      <c r="E37" s="11">
        <v>31</v>
      </c>
      <c r="F37" s="12">
        <v>12</v>
      </c>
      <c r="G37" s="12" t="s">
        <v>0</v>
      </c>
      <c r="H37" s="8">
        <f>H38</f>
        <v>667.5</v>
      </c>
      <c r="I37" s="8">
        <f>I38</f>
        <v>667.5</v>
      </c>
      <c r="J37" s="8">
        <f t="shared" si="0"/>
        <v>100</v>
      </c>
      <c r="K37" s="10"/>
      <c r="M37" s="14"/>
      <c r="N37" s="15"/>
    </row>
    <row r="38" spans="1:14" ht="12.75" customHeight="1">
      <c r="A38" s="36" t="s">
        <v>17</v>
      </c>
      <c r="B38" s="36"/>
      <c r="C38" s="36"/>
      <c r="D38" s="36"/>
      <c r="E38" s="11">
        <v>31</v>
      </c>
      <c r="F38" s="12">
        <v>12</v>
      </c>
      <c r="G38" s="12">
        <v>2</v>
      </c>
      <c r="H38" s="8">
        <v>667.5</v>
      </c>
      <c r="I38" s="13">
        <v>667.5</v>
      </c>
      <c r="J38" s="8">
        <f t="shared" si="0"/>
        <v>100</v>
      </c>
      <c r="K38" s="10"/>
      <c r="M38" s="14"/>
      <c r="N38" s="15"/>
    </row>
    <row r="39" spans="1:14" ht="24.75" customHeight="1">
      <c r="A39" s="36" t="s">
        <v>16</v>
      </c>
      <c r="B39" s="36"/>
      <c r="C39" s="36"/>
      <c r="D39" s="36"/>
      <c r="E39" s="11">
        <v>31</v>
      </c>
      <c r="F39" s="12">
        <v>13</v>
      </c>
      <c r="G39" s="12" t="s">
        <v>0</v>
      </c>
      <c r="H39" s="8">
        <f>H40</f>
        <v>1900</v>
      </c>
      <c r="I39" s="8">
        <f>I40</f>
        <v>1328.93341</v>
      </c>
      <c r="J39" s="8">
        <f t="shared" si="0"/>
        <v>69.94386368421054</v>
      </c>
      <c r="K39" s="10"/>
      <c r="M39" s="14"/>
      <c r="N39" s="15"/>
    </row>
    <row r="40" spans="1:14" ht="24.75" customHeight="1">
      <c r="A40" s="36" t="s">
        <v>15</v>
      </c>
      <c r="B40" s="36"/>
      <c r="C40" s="36"/>
      <c r="D40" s="36"/>
      <c r="E40" s="11">
        <v>31</v>
      </c>
      <c r="F40" s="12">
        <v>13</v>
      </c>
      <c r="G40" s="12">
        <v>1</v>
      </c>
      <c r="H40" s="8">
        <v>1900</v>
      </c>
      <c r="I40" s="13">
        <v>1328.93341</v>
      </c>
      <c r="J40" s="8">
        <f t="shared" si="0"/>
        <v>69.94386368421054</v>
      </c>
      <c r="K40" s="10"/>
      <c r="M40" s="14"/>
      <c r="N40" s="15"/>
    </row>
    <row r="41" spans="1:11" ht="39" customHeight="1">
      <c r="A41" s="36" t="s">
        <v>14</v>
      </c>
      <c r="B41" s="36"/>
      <c r="C41" s="36"/>
      <c r="D41" s="36"/>
      <c r="E41" s="11">
        <v>31</v>
      </c>
      <c r="F41" s="12">
        <v>14</v>
      </c>
      <c r="G41" s="12" t="s">
        <v>0</v>
      </c>
      <c r="H41" s="8">
        <f>H42+H44+H43</f>
        <v>11726.1</v>
      </c>
      <c r="I41" s="8">
        <f>I42+I44+I43</f>
        <v>11676.958129999999</v>
      </c>
      <c r="J41" s="8">
        <f t="shared" si="0"/>
        <v>99.58091889033864</v>
      </c>
      <c r="K41" s="10"/>
    </row>
    <row r="42" spans="1:14" ht="39.75" customHeight="1">
      <c r="A42" s="36" t="s">
        <v>13</v>
      </c>
      <c r="B42" s="36"/>
      <c r="C42" s="36"/>
      <c r="D42" s="36"/>
      <c r="E42" s="11">
        <v>31</v>
      </c>
      <c r="F42" s="12">
        <v>14</v>
      </c>
      <c r="G42" s="12">
        <v>1</v>
      </c>
      <c r="H42" s="8">
        <v>6257</v>
      </c>
      <c r="I42" s="13">
        <v>6257</v>
      </c>
      <c r="J42" s="8">
        <f t="shared" si="0"/>
        <v>100</v>
      </c>
      <c r="K42" s="10"/>
      <c r="M42" s="14"/>
      <c r="N42" s="15"/>
    </row>
    <row r="43" spans="1:14" s="1" customFormat="1" ht="17.25" customHeight="1">
      <c r="A43" s="33" t="s">
        <v>57</v>
      </c>
      <c r="B43" s="34"/>
      <c r="C43" s="34"/>
      <c r="D43" s="35"/>
      <c r="E43" s="11"/>
      <c r="F43" s="12">
        <v>14</v>
      </c>
      <c r="G43" s="12">
        <v>2</v>
      </c>
      <c r="H43" s="8">
        <v>400</v>
      </c>
      <c r="I43" s="13">
        <v>400</v>
      </c>
      <c r="J43" s="8">
        <f t="shared" si="0"/>
        <v>100</v>
      </c>
      <c r="K43" s="10"/>
      <c r="M43" s="14"/>
      <c r="N43" s="15"/>
    </row>
    <row r="44" spans="1:14" s="1" customFormat="1" ht="24.75" customHeight="1">
      <c r="A44" s="33" t="s">
        <v>53</v>
      </c>
      <c r="B44" s="34"/>
      <c r="C44" s="34"/>
      <c r="D44" s="35"/>
      <c r="E44" s="11">
        <v>31</v>
      </c>
      <c r="F44" s="12">
        <v>14</v>
      </c>
      <c r="G44" s="12">
        <v>3</v>
      </c>
      <c r="H44" s="8">
        <v>5069.1</v>
      </c>
      <c r="I44" s="13">
        <v>5019.95813</v>
      </c>
      <c r="J44" s="8">
        <f aca="true" t="shared" si="1" ref="J44">I44*100/H44</f>
        <v>99.03056025724487</v>
      </c>
      <c r="K44" s="10"/>
      <c r="M44" s="14"/>
      <c r="N44" s="15"/>
    </row>
    <row r="45" spans="1:14" ht="24.75" customHeight="1">
      <c r="A45" s="36" t="s">
        <v>12</v>
      </c>
      <c r="B45" s="36"/>
      <c r="C45" s="36"/>
      <c r="D45" s="36"/>
      <c r="E45" s="11">
        <v>40</v>
      </c>
      <c r="F45" s="12" t="s">
        <v>0</v>
      </c>
      <c r="G45" s="12" t="s">
        <v>0</v>
      </c>
      <c r="H45" s="8">
        <f>H46+H48+H50+H56+H58+H61</f>
        <v>384966.63199999987</v>
      </c>
      <c r="I45" s="8">
        <f>I46+I48+I50+I56+I58+I61</f>
        <v>378751.06667000003</v>
      </c>
      <c r="J45" s="8">
        <f t="shared" si="0"/>
        <v>98.38542751154603</v>
      </c>
      <c r="K45" s="10"/>
      <c r="M45" s="14"/>
      <c r="N45" s="15"/>
    </row>
    <row r="46" spans="1:14" ht="12.75" customHeight="1">
      <c r="A46" s="36" t="s">
        <v>30</v>
      </c>
      <c r="B46" s="36"/>
      <c r="C46" s="36"/>
      <c r="D46" s="36"/>
      <c r="E46" s="11">
        <v>40</v>
      </c>
      <c r="F46" s="12">
        <v>1</v>
      </c>
      <c r="G46" s="12" t="s">
        <v>0</v>
      </c>
      <c r="H46" s="8">
        <f>H47</f>
        <v>30</v>
      </c>
      <c r="I46" s="8">
        <f>I47</f>
        <v>9.685</v>
      </c>
      <c r="J46" s="8">
        <f t="shared" si="0"/>
        <v>32.28333333333333</v>
      </c>
      <c r="K46" s="10"/>
      <c r="M46" s="14"/>
      <c r="N46" s="15"/>
    </row>
    <row r="47" spans="1:14" ht="12.75" customHeight="1">
      <c r="A47" s="36" t="s">
        <v>28</v>
      </c>
      <c r="B47" s="36"/>
      <c r="C47" s="36"/>
      <c r="D47" s="36"/>
      <c r="E47" s="11">
        <v>40</v>
      </c>
      <c r="F47" s="12">
        <v>1</v>
      </c>
      <c r="G47" s="12">
        <v>13</v>
      </c>
      <c r="H47" s="8">
        <v>30</v>
      </c>
      <c r="I47" s="8">
        <v>9.685</v>
      </c>
      <c r="J47" s="8">
        <f t="shared" si="0"/>
        <v>32.28333333333333</v>
      </c>
      <c r="K47" s="10"/>
      <c r="M47" s="14"/>
      <c r="N47" s="15"/>
    </row>
    <row r="48" spans="1:14" ht="12.75" customHeight="1">
      <c r="A48" s="36" t="s">
        <v>42</v>
      </c>
      <c r="B48" s="36"/>
      <c r="C48" s="36"/>
      <c r="D48" s="36"/>
      <c r="E48" s="11">
        <v>40</v>
      </c>
      <c r="F48" s="12">
        <v>4</v>
      </c>
      <c r="G48" s="12" t="s">
        <v>0</v>
      </c>
      <c r="H48" s="8">
        <f>H49</f>
        <v>395.855</v>
      </c>
      <c r="I48" s="8">
        <f>I49</f>
        <v>395.85594</v>
      </c>
      <c r="J48" s="8">
        <f t="shared" si="0"/>
        <v>100.00023746068635</v>
      </c>
      <c r="K48" s="10"/>
      <c r="M48" s="14"/>
      <c r="N48" s="15"/>
    </row>
    <row r="49" spans="1:14" ht="12.75" customHeight="1">
      <c r="A49" s="36" t="s">
        <v>47</v>
      </c>
      <c r="B49" s="36"/>
      <c r="C49" s="36"/>
      <c r="D49" s="36"/>
      <c r="E49" s="11">
        <v>40</v>
      </c>
      <c r="F49" s="12">
        <v>4</v>
      </c>
      <c r="G49" s="12">
        <v>1</v>
      </c>
      <c r="H49" s="8">
        <v>395.855</v>
      </c>
      <c r="I49" s="8">
        <v>395.85594</v>
      </c>
      <c r="J49" s="8">
        <f t="shared" si="0"/>
        <v>100.00023746068635</v>
      </c>
      <c r="K49" s="10"/>
      <c r="M49" s="14"/>
      <c r="N49" s="15"/>
    </row>
    <row r="50" spans="1:14" ht="12.75" customHeight="1">
      <c r="A50" s="36" t="s">
        <v>11</v>
      </c>
      <c r="B50" s="36"/>
      <c r="C50" s="36"/>
      <c r="D50" s="36"/>
      <c r="E50" s="11">
        <v>40</v>
      </c>
      <c r="F50" s="12">
        <v>7</v>
      </c>
      <c r="G50" s="12" t="s">
        <v>0</v>
      </c>
      <c r="H50" s="8">
        <f>H51+H52+H53+H54+H55</f>
        <v>370479.9689999999</v>
      </c>
      <c r="I50" s="8">
        <f>I51+I52+I53+I54+I55</f>
        <v>365453.06044000003</v>
      </c>
      <c r="J50" s="8">
        <f t="shared" si="0"/>
        <v>98.64313620691327</v>
      </c>
      <c r="K50" s="10"/>
      <c r="M50" s="14"/>
      <c r="N50" s="15"/>
    </row>
    <row r="51" spans="1:14" ht="12.75" customHeight="1">
      <c r="A51" s="36" t="s">
        <v>10</v>
      </c>
      <c r="B51" s="36"/>
      <c r="C51" s="36"/>
      <c r="D51" s="36"/>
      <c r="E51" s="11">
        <v>40</v>
      </c>
      <c r="F51" s="12">
        <v>7</v>
      </c>
      <c r="G51" s="12">
        <v>1</v>
      </c>
      <c r="H51" s="8">
        <v>101999.207</v>
      </c>
      <c r="I51" s="13">
        <v>100675.62029</v>
      </c>
      <c r="J51" s="8">
        <f t="shared" si="0"/>
        <v>98.70235588204133</v>
      </c>
      <c r="K51" s="10"/>
      <c r="M51" s="14"/>
      <c r="N51" s="15"/>
    </row>
    <row r="52" spans="1:14" ht="12.75" customHeight="1">
      <c r="A52" s="36" t="s">
        <v>9</v>
      </c>
      <c r="B52" s="36"/>
      <c r="C52" s="36"/>
      <c r="D52" s="36"/>
      <c r="E52" s="11">
        <v>40</v>
      </c>
      <c r="F52" s="12">
        <v>7</v>
      </c>
      <c r="G52" s="12">
        <v>2</v>
      </c>
      <c r="H52" s="8">
        <v>203950.049</v>
      </c>
      <c r="I52" s="13">
        <v>200309.79367</v>
      </c>
      <c r="J52" s="8">
        <f t="shared" si="0"/>
        <v>98.21512407187508</v>
      </c>
      <c r="K52" s="10"/>
      <c r="M52" s="14"/>
      <c r="N52" s="15"/>
    </row>
    <row r="53" spans="1:14" ht="12.75" customHeight="1">
      <c r="A53" s="36" t="s">
        <v>8</v>
      </c>
      <c r="B53" s="36"/>
      <c r="C53" s="36"/>
      <c r="D53" s="36"/>
      <c r="E53" s="11">
        <v>40</v>
      </c>
      <c r="F53" s="12">
        <v>7</v>
      </c>
      <c r="G53" s="12">
        <v>3</v>
      </c>
      <c r="H53" s="8">
        <v>43689.106</v>
      </c>
      <c r="I53" s="13">
        <v>43689.10662</v>
      </c>
      <c r="J53" s="8">
        <f t="shared" si="0"/>
        <v>100.00000141911806</v>
      </c>
      <c r="K53" s="10"/>
      <c r="M53" s="14"/>
      <c r="N53" s="15"/>
    </row>
    <row r="54" spans="1:14" ht="12.75" customHeight="1">
      <c r="A54" s="36" t="s">
        <v>7</v>
      </c>
      <c r="B54" s="36"/>
      <c r="C54" s="36"/>
      <c r="D54" s="36"/>
      <c r="E54" s="11">
        <v>40</v>
      </c>
      <c r="F54" s="12">
        <v>7</v>
      </c>
      <c r="G54" s="12">
        <v>7</v>
      </c>
      <c r="H54" s="8">
        <v>1858.833</v>
      </c>
      <c r="I54" s="13">
        <v>1817.89242</v>
      </c>
      <c r="J54" s="8">
        <f t="shared" si="0"/>
        <v>97.79751166457665</v>
      </c>
      <c r="K54" s="10"/>
      <c r="M54" s="16"/>
      <c r="N54" s="17"/>
    </row>
    <row r="55" spans="1:14" ht="12.75" customHeight="1">
      <c r="A55" s="36" t="s">
        <v>6</v>
      </c>
      <c r="B55" s="36"/>
      <c r="C55" s="36"/>
      <c r="D55" s="36"/>
      <c r="E55" s="11">
        <v>40</v>
      </c>
      <c r="F55" s="12">
        <v>7</v>
      </c>
      <c r="G55" s="12">
        <v>9</v>
      </c>
      <c r="H55" s="8">
        <v>18982.774</v>
      </c>
      <c r="I55" s="13">
        <v>18960.64744</v>
      </c>
      <c r="J55" s="8">
        <f t="shared" si="0"/>
        <v>99.8834387429361</v>
      </c>
      <c r="K55" s="10"/>
      <c r="M55" s="16"/>
      <c r="N55" s="18"/>
    </row>
    <row r="56" spans="1:14" ht="12.75" customHeight="1">
      <c r="A56" s="36" t="s">
        <v>22</v>
      </c>
      <c r="B56" s="36"/>
      <c r="C56" s="36"/>
      <c r="D56" s="36"/>
      <c r="E56" s="11">
        <v>40</v>
      </c>
      <c r="F56" s="12">
        <v>8</v>
      </c>
      <c r="G56" s="12" t="s">
        <v>0</v>
      </c>
      <c r="H56" s="8">
        <f>H57</f>
        <v>30</v>
      </c>
      <c r="I56" s="8">
        <f>I57</f>
        <v>18.115</v>
      </c>
      <c r="J56" s="8">
        <f t="shared" si="0"/>
        <v>60.383333333333326</v>
      </c>
      <c r="K56" s="10"/>
      <c r="M56" s="19"/>
      <c r="N56" s="19"/>
    </row>
    <row r="57" spans="1:11" ht="12.75" customHeight="1">
      <c r="A57" s="36" t="s">
        <v>21</v>
      </c>
      <c r="B57" s="36"/>
      <c r="C57" s="36"/>
      <c r="D57" s="36"/>
      <c r="E57" s="11">
        <v>40</v>
      </c>
      <c r="F57" s="12">
        <v>8</v>
      </c>
      <c r="G57" s="12">
        <v>1</v>
      </c>
      <c r="H57" s="8">
        <v>30</v>
      </c>
      <c r="I57" s="8">
        <v>18.115</v>
      </c>
      <c r="J57" s="8">
        <f t="shared" si="0"/>
        <v>60.383333333333326</v>
      </c>
      <c r="K57" s="10"/>
    </row>
    <row r="58" spans="1:11" ht="12.75" customHeight="1">
      <c r="A58" s="36" t="s">
        <v>5</v>
      </c>
      <c r="B58" s="36"/>
      <c r="C58" s="36"/>
      <c r="D58" s="36"/>
      <c r="E58" s="11">
        <v>40</v>
      </c>
      <c r="F58" s="12">
        <v>10</v>
      </c>
      <c r="G58" s="12" t="s">
        <v>0</v>
      </c>
      <c r="H58" s="8">
        <f>H59+H60</f>
        <v>11610.861</v>
      </c>
      <c r="I58" s="8">
        <f>I59+I60</f>
        <v>10473.781289999999</v>
      </c>
      <c r="J58" s="8">
        <f t="shared" si="0"/>
        <v>90.20675805179305</v>
      </c>
      <c r="K58" s="10"/>
    </row>
    <row r="59" spans="1:11" ht="12.75" customHeight="1">
      <c r="A59" s="36" t="s">
        <v>4</v>
      </c>
      <c r="B59" s="36"/>
      <c r="C59" s="36"/>
      <c r="D59" s="36"/>
      <c r="E59" s="11">
        <v>40</v>
      </c>
      <c r="F59" s="12">
        <v>10</v>
      </c>
      <c r="G59" s="12">
        <v>3</v>
      </c>
      <c r="H59" s="8">
        <v>6901.861</v>
      </c>
      <c r="I59" s="13">
        <v>5767.78129</v>
      </c>
      <c r="J59" s="8">
        <f t="shared" si="0"/>
        <v>83.56849391779984</v>
      </c>
      <c r="K59" s="10"/>
    </row>
    <row r="60" spans="1:11" ht="12.75" customHeight="1">
      <c r="A60" s="36" t="s">
        <v>3</v>
      </c>
      <c r="B60" s="36"/>
      <c r="C60" s="36"/>
      <c r="D60" s="36"/>
      <c r="E60" s="11">
        <v>40</v>
      </c>
      <c r="F60" s="12">
        <v>10</v>
      </c>
      <c r="G60" s="12">
        <v>4</v>
      </c>
      <c r="H60" s="8">
        <v>4709</v>
      </c>
      <c r="I60" s="13">
        <v>4706</v>
      </c>
      <c r="J60" s="8">
        <f t="shared" si="0"/>
        <v>99.93629220641326</v>
      </c>
      <c r="K60" s="10"/>
    </row>
    <row r="61" spans="1:11" ht="12.75" customHeight="1">
      <c r="A61" s="36" t="s">
        <v>2</v>
      </c>
      <c r="B61" s="36"/>
      <c r="C61" s="36"/>
      <c r="D61" s="36"/>
      <c r="E61" s="11">
        <v>40</v>
      </c>
      <c r="F61" s="12">
        <v>11</v>
      </c>
      <c r="G61" s="12" t="s">
        <v>0</v>
      </c>
      <c r="H61" s="8">
        <f>H62</f>
        <v>2419.947</v>
      </c>
      <c r="I61" s="8">
        <f>I62</f>
        <v>2400.569</v>
      </c>
      <c r="J61" s="8">
        <f t="shared" si="0"/>
        <v>99.19923866101199</v>
      </c>
      <c r="K61" s="10"/>
    </row>
    <row r="62" spans="1:11" ht="12.75" customHeight="1">
      <c r="A62" s="36" t="s">
        <v>1</v>
      </c>
      <c r="B62" s="36"/>
      <c r="C62" s="36"/>
      <c r="D62" s="36"/>
      <c r="E62" s="11">
        <v>40</v>
      </c>
      <c r="F62" s="12">
        <v>11</v>
      </c>
      <c r="G62" s="12">
        <v>1</v>
      </c>
      <c r="H62" s="8">
        <v>2419.947</v>
      </c>
      <c r="I62" s="13">
        <v>2400.569</v>
      </c>
      <c r="J62" s="8">
        <f t="shared" si="0"/>
        <v>99.19923866101199</v>
      </c>
      <c r="K62" s="10"/>
    </row>
    <row r="63" spans="1:11" ht="12.75">
      <c r="A63" s="51" t="s">
        <v>50</v>
      </c>
      <c r="B63" s="52"/>
      <c r="C63" s="52"/>
      <c r="D63" s="52"/>
      <c r="E63" s="52"/>
      <c r="F63" s="52"/>
      <c r="G63" s="53"/>
      <c r="H63" s="21">
        <f>H9+H45</f>
        <v>562416.2489999998</v>
      </c>
      <c r="I63" s="21">
        <f>I9+I45</f>
        <v>526966.65556</v>
      </c>
      <c r="J63" s="22">
        <f t="shared" si="0"/>
        <v>93.69691158407484</v>
      </c>
      <c r="K63" s="6"/>
    </row>
    <row r="64" spans="1:11" ht="12.75">
      <c r="A64" s="2"/>
      <c r="B64" s="2"/>
      <c r="C64" s="2"/>
      <c r="D64" s="2"/>
      <c r="E64" s="2"/>
      <c r="F64" s="2"/>
      <c r="G64" s="2"/>
      <c r="H64" s="4"/>
      <c r="I64" s="2"/>
      <c r="J64" s="4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mergeCells count="61">
    <mergeCell ref="A43:D43"/>
    <mergeCell ref="A17:D17"/>
    <mergeCell ref="A18:D18"/>
    <mergeCell ref="A27:D27"/>
    <mergeCell ref="A28:D28"/>
    <mergeCell ref="A62:D62"/>
    <mergeCell ref="A11:D11"/>
    <mergeCell ref="A12:D12"/>
    <mergeCell ref="A13:D13"/>
    <mergeCell ref="A21:D21"/>
    <mergeCell ref="A22:D22"/>
    <mergeCell ref="A24:D24"/>
    <mergeCell ref="A26:D26"/>
    <mergeCell ref="A30:D30"/>
    <mergeCell ref="A29:D29"/>
    <mergeCell ref="A50:D50"/>
    <mergeCell ref="A56:D56"/>
    <mergeCell ref="A52:D52"/>
    <mergeCell ref="A53:D53"/>
    <mergeCell ref="A61:D61"/>
    <mergeCell ref="A16:D16"/>
    <mergeCell ref="A20:D20"/>
    <mergeCell ref="A2:J2"/>
    <mergeCell ref="D3:G3"/>
    <mergeCell ref="A60:D60"/>
    <mergeCell ref="A49:D49"/>
    <mergeCell ref="A51:D51"/>
    <mergeCell ref="A48:D48"/>
    <mergeCell ref="A55:D55"/>
    <mergeCell ref="A57:D57"/>
    <mergeCell ref="A19:D19"/>
    <mergeCell ref="A23:D23"/>
    <mergeCell ref="A31:D31"/>
    <mergeCell ref="A37:D37"/>
    <mergeCell ref="A32:D32"/>
    <mergeCell ref="A25:D25"/>
    <mergeCell ref="A33:D33"/>
    <mergeCell ref="E6:G6"/>
    <mergeCell ref="H6:J6"/>
    <mergeCell ref="A9:D9"/>
    <mergeCell ref="A10:D10"/>
    <mergeCell ref="A15:D15"/>
    <mergeCell ref="A8:D8"/>
    <mergeCell ref="A6:D7"/>
    <mergeCell ref="A14:D14"/>
    <mergeCell ref="A63:G63"/>
    <mergeCell ref="A35:D35"/>
    <mergeCell ref="A36:D36"/>
    <mergeCell ref="A44:D44"/>
    <mergeCell ref="A34:D34"/>
    <mergeCell ref="A38:D38"/>
    <mergeCell ref="A58:D58"/>
    <mergeCell ref="A39:D39"/>
    <mergeCell ref="A41:D41"/>
    <mergeCell ref="A46:D46"/>
    <mergeCell ref="A40:D40"/>
    <mergeCell ref="A42:D42"/>
    <mergeCell ref="A45:D45"/>
    <mergeCell ref="A47:D47"/>
    <mergeCell ref="A54:D54"/>
    <mergeCell ref="A59:D59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2022-10-07T13:39:30Z</cp:lastPrinted>
  <dcterms:created xsi:type="dcterms:W3CDTF">2022-04-06T09:29:44Z</dcterms:created>
  <dcterms:modified xsi:type="dcterms:W3CDTF">2023-01-20T12:35:48Z</dcterms:modified>
  <cp:category/>
  <cp:version/>
  <cp:contentType/>
  <cp:contentStatus/>
</cp:coreProperties>
</file>