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<sst xmlns="http://schemas.openxmlformats.org/spreadsheetml/2006/main" count="128" uniqueCount="79">
  <si>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</si>
  <si>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</si>
  <si>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</si>
  <si>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</si>
  <si>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</si>
  <si>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</si>
  <si>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</si>
  <si>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</si>
  <si>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</si>
  <si>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</si>
  <si>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</si>
  <si>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</si>
  <si>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</si>
  <si>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</si>
  <si>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</si>
  <si>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</si>
  <si>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</si>
  <si>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</si>
  <si>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</si>
  <si>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</si>
  <si>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Контрольно-счетный комитет Лахденпохского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</si>
  <si>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</si>
  <si>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</si>
  <si>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</si>
  <si>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</si>
  <si>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</si>
  <si>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</si>
  <si>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</si>
  <si>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</si>
  <si>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</si>
  <si>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</si>
  <si>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</si>
  <si>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</si>
  <si>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</si>
  <si>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</si>
  <si>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</si>
  <si>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</si>
  <si>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Мобилизационная и вневойсковая подготовка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</si>
  <si>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</si>
  <si>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</si>
  <si>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</si>
  <si>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Исполнено</t>
  </si>
  <si>
    <t>на 2018 год</t>
  </si>
  <si>
    <t>на 2017 год_1</t>
  </si>
  <si>
    <t>на 2017 год</t>
  </si>
  <si>
    <t>Утверждено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</si>
  <si>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</si>
  <si>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</si>
  <si>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</si>
  <si>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</si>
  <si>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</si>
  <si>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</si>
  <si>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</si>
  <si>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</si>
  <si>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</si>
  <si>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</si>
  <si>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</si>
  <si>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</si>
  <si>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</si>
  <si>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</si>
  <si>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</si>
  <si>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Бюджетные ассигнования  (планы)
</t>
  </si>
  <si>
    <t>2021 год</t>
  </si>
  <si>
    <t xml:space="preserve">2020 год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</si>
  <si>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</si>
  <si>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за 9 месяцев 2020 года по сравлению с 9 месяцами 2021 года</t>
  </si>
  <si>
    <t>ИТОГО</t>
  </si>
  <si>
    <t>% исполнения</t>
  </si>
  <si>
    <t>НАЦИОНАЛЬНАЯ БЕЗОПАСНОСТЬ И ПРАВООХРАНИТЕЛЬНАЯ ДЕЯТЕЛЬНОСТЬ</t>
  </si>
  <si>
    <t>Гражданская оборона</t>
  </si>
  <si>
    <t>Иные дотации</t>
  </si>
  <si>
    <t>Другие вопросы в области национальной экономики</t>
  </si>
  <si>
    <t>Судебная система</t>
  </si>
  <si>
    <t>Резервные фонды</t>
  </si>
  <si>
    <t>ЗДРАВООХРАНЕНИЕ</t>
  </si>
  <si>
    <t>Санитарно-эпидемиологическое благополучие</t>
  </si>
  <si>
    <t>Совет Лахденпохского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</si>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</sst>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68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7" fontId="1" fillId="0" borderId="3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2" fillId="0" borderId="8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2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centerContinuous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15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7" fontId="1" fillId="0" borderId="18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top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21" xfId="0" applyNumberFormat="1" applyFont="1" applyFill="1" applyBorder="1" applyAlignment="1" applyProtection="1">
      <alignment horizontal="center" vertical="top"/>
      <protection hidden="1"/>
    </xf>
    <xf numFmtId="0" fontId="2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166" fontId="1" fillId="0" borderId="22" xfId="0" applyNumberFormat="1" applyFont="1" applyFill="1" applyBorder="1" applyAlignment="1" applyProtection="1">
      <alignment/>
      <protection hidden="1"/>
    </xf>
    <xf numFmtId="167" fontId="1" fillId="0" borderId="22" xfId="0" applyNumberFormat="1" applyFont="1" applyFill="1" applyBorder="1" applyAlignment="1" applyProtection="1">
      <alignment/>
      <protection hidden="1"/>
    </xf>
    <xf numFmtId="0" fontId="1" fillId="0" borderId="16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1" fillId="0" borderId="25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164" fontId="1" fillId="0" borderId="20" xfId="0" applyNumberFormat="1" applyFont="1" applyFill="1" applyBorder="1" applyAlignment="1" applyProtection="1">
      <alignment/>
      <protection hidden="1"/>
    </xf>
    <xf numFmtId="0" fontId="0" fillId="0" borderId="20" xfId="0" applyBorder="1" applyProtection="1"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7" fontId="1" fillId="0" borderId="3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/>
      <protection hidden="1"/>
    </xf>
    <xf numFmtId="4" fontId="1" fillId="0" borderId="5" xfId="0" applyNumberFormat="1" applyFont="1" applyFill="1" applyBorder="1" applyAlignment="1" applyProtection="1">
      <alignment horizontal="right"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8" fontId="0" fillId="0" borderId="19" xfId="0" applyNumberFormat="1" applyBorder="1" applyProtection="1">
      <protection hidden="1"/>
    </xf>
    <xf numFmtId="167" fontId="1" fillId="0" borderId="26" xfId="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5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7" fontId="1" fillId="0" borderId="3" xfId="20" applyNumberFormat="1" applyFont="1" applyFill="1" applyBorder="1" applyAlignment="1" applyProtection="1">
      <alignment/>
      <protection hidden="1"/>
    </xf>
    <xf numFmtId="166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5" fontId="1" fillId="0" borderId="3" xfId="20" applyNumberFormat="1" applyFont="1" applyFill="1" applyBorder="1" applyAlignment="1" applyProtection="1">
      <alignment/>
      <protection hidden="1"/>
    </xf>
    <xf numFmtId="164" fontId="1" fillId="0" borderId="0" xfId="20" applyNumberFormat="1" applyFont="1" applyFill="1" applyAlignment="1" applyProtection="1">
      <alignment/>
      <protection hidden="1"/>
    </xf>
    <xf numFmtId="168" fontId="0" fillId="0" borderId="27" xfId="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9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0" fontId="0" fillId="0" borderId="0" xfId="20" applyProtection="1">
      <alignment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6" fontId="1" fillId="0" borderId="30" xfId="20" applyNumberFormat="1" applyFont="1" applyFill="1" applyBorder="1" applyAlignment="1" applyProtection="1">
      <alignment vertical="top" wrapText="1"/>
      <protection hidden="1"/>
    </xf>
    <xf numFmtId="166" fontId="1" fillId="0" borderId="2" xfId="20" applyNumberFormat="1" applyFont="1" applyFill="1" applyBorder="1" applyAlignment="1" applyProtection="1">
      <alignment vertical="top" wrapText="1"/>
      <protection hidden="1"/>
    </xf>
    <xf numFmtId="166" fontId="1" fillId="0" borderId="15" xfId="20" applyNumberFormat="1" applyFont="1" applyFill="1" applyBorder="1" applyAlignment="1" applyProtection="1">
      <alignment vertical="top" wrapText="1"/>
      <protection hidden="1"/>
    </xf>
    <xf numFmtId="166" fontId="1" fillId="0" borderId="31" xfId="20" applyNumberFormat="1" applyFont="1" applyFill="1" applyBorder="1" applyAlignment="1" applyProtection="1">
      <alignment vertical="top" wrapText="1"/>
      <protection hidden="1"/>
    </xf>
    <xf numFmtId="166" fontId="1" fillId="0" borderId="31" xfId="20" applyNumberFormat="1" applyFont="1" applyFill="1" applyBorder="1" applyAlignment="1" applyProtection="1">
      <alignment wrapText="1"/>
      <protection hidden="1"/>
    </xf>
    <xf numFmtId="166" fontId="1" fillId="0" borderId="30" xfId="20" applyNumberFormat="1" applyFont="1" applyFill="1" applyBorder="1" applyAlignment="1" applyProtection="1">
      <alignment wrapText="1"/>
      <protection hidden="1"/>
    </xf>
    <xf numFmtId="165" fontId="1" fillId="0" borderId="24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6" fontId="1" fillId="0" borderId="31" xfId="0" applyNumberFormat="1" applyFont="1" applyFill="1" applyBorder="1" applyAlignment="1" applyProtection="1">
      <alignment vertical="top" wrapText="1"/>
      <protection hidden="1"/>
    </xf>
    <xf numFmtId="166" fontId="1" fillId="0" borderId="30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/>
      <protection hidden="1"/>
    </xf>
    <xf numFmtId="166" fontId="1" fillId="0" borderId="32" xfId="0" applyNumberFormat="1" applyFont="1" applyFill="1" applyBorder="1" applyAlignment="1" applyProtection="1">
      <alignment vertical="top" wrapText="1"/>
      <protection hidden="1"/>
    </xf>
    <xf numFmtId="166" fontId="1" fillId="0" borderId="33" xfId="0" applyNumberFormat="1" applyFont="1" applyFill="1" applyBorder="1" applyAlignment="1" applyProtection="1">
      <alignment vertical="top" wrapText="1"/>
      <protection hidden="1"/>
    </xf>
    <xf numFmtId="166" fontId="1" fillId="0" borderId="18" xfId="0" applyNumberFormat="1" applyFont="1" applyFill="1" applyBorder="1" applyAlignment="1" applyProtection="1">
      <alignment/>
      <protection hidden="1"/>
    </xf>
    <xf numFmtId="165" fontId="1" fillId="0" borderId="18" xfId="0" applyNumberFormat="1" applyFont="1" applyFill="1" applyBorder="1" applyAlignment="1" applyProtection="1">
      <alignment/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 vertical="top" wrapText="1"/>
      <protection hidden="1"/>
    </xf>
    <xf numFmtId="166" fontId="1" fillId="0" borderId="15" xfId="0" applyNumberFormat="1" applyFont="1" applyFill="1" applyBorder="1" applyAlignment="1" applyProtection="1">
      <alignment vertical="top" wrapText="1"/>
      <protection hidden="1"/>
    </xf>
    <xf numFmtId="166" fontId="1" fillId="0" borderId="3" xfId="0" applyNumberFormat="1" applyFont="1" applyFill="1" applyBorder="1" applyAlignment="1" applyProtection="1">
      <alignment/>
      <protection hidden="1"/>
    </xf>
    <xf numFmtId="166" fontId="1" fillId="0" borderId="2" xfId="0" applyNumberFormat="1" applyFont="1" applyFill="1" applyBorder="1" applyAlignment="1" applyProtection="1">
      <alignment/>
      <protection hidden="1"/>
    </xf>
    <xf numFmtId="166" fontId="1" fillId="0" borderId="15" xfId="0" applyNumberFormat="1" applyFont="1" applyFill="1" applyBorder="1" applyAlignment="1" applyProtection="1">
      <alignment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6" fontId="1" fillId="0" borderId="34" xfId="0" applyNumberFormat="1" applyFont="1" applyFill="1" applyBorder="1" applyAlignment="1" applyProtection="1">
      <alignment vertical="top" wrapText="1"/>
      <protection hidden="1"/>
    </xf>
    <xf numFmtId="166" fontId="1" fillId="0" borderId="35" xfId="0" applyNumberFormat="1" applyFont="1" applyFill="1" applyBorder="1" applyAlignment="1" applyProtection="1">
      <alignment vertical="top" wrapText="1"/>
      <protection hidden="1"/>
    </xf>
    <xf numFmtId="166" fontId="1" fillId="0" borderId="36" xfId="0" applyNumberFormat="1" applyFont="1" applyFill="1" applyBorder="1" applyAlignment="1" applyProtection="1">
      <alignment/>
      <protection hidden="1"/>
    </xf>
    <xf numFmtId="165" fontId="1" fillId="0" borderId="36" xfId="0" applyNumberFormat="1" applyFont="1" applyFill="1" applyBorder="1" applyAlignment="1" applyProtection="1">
      <alignment/>
      <protection hidden="1"/>
    </xf>
    <xf numFmtId="165" fontId="1" fillId="0" borderId="22" xfId="0" applyNumberFormat="1" applyFont="1" applyFill="1" applyBorder="1" applyAlignment="1" applyProtection="1">
      <alignment/>
      <protection hidden="1"/>
    </xf>
    <xf numFmtId="167" fontId="1" fillId="0" borderId="37" xfId="0" applyNumberFormat="1" applyFont="1" applyFill="1" applyBorder="1" applyAlignment="1" applyProtection="1">
      <alignment/>
      <protection hidden="1"/>
    </xf>
    <xf numFmtId="165" fontId="1" fillId="0" borderId="24" xfId="20" applyNumberFormat="1" applyFont="1" applyFill="1" applyBorder="1" applyAlignment="1" applyProtection="1">
      <alignment/>
      <protection hidden="1"/>
    </xf>
    <xf numFmtId="168" fontId="0" fillId="0" borderId="16" xfId="0" applyNumberFormat="1" applyFont="1" applyFill="1" applyBorder="1" applyAlignment="1" applyProtection="1">
      <alignment/>
      <protection hidden="1"/>
    </xf>
    <xf numFmtId="168" fontId="0" fillId="0" borderId="11" xfId="0" applyNumberFormat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"/>
  <sheetViews>
    <sheetView showGridLines="0" tabSelected="1" workbookViewId="0" topLeftCell="A56">
      <selection activeCell="P86" sqref="P86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28.57421875" style="0" customWidth="1"/>
    <col min="13" max="13" width="15.28125" style="0" customWidth="1"/>
    <col min="14" max="14" width="8.00390625" style="0" customWidth="1"/>
    <col min="15" max="15" width="7.00390625" style="0" customWidth="1"/>
    <col min="16" max="16" width="16.28125" style="0" customWidth="1"/>
    <col min="17" max="17" width="16.140625" style="0" customWidth="1"/>
    <col min="18" max="18" width="14.421875" style="0" customWidth="1"/>
    <col min="19" max="19" width="17.8515625" style="0" customWidth="1"/>
    <col min="20" max="30" width="9.140625" style="0" hidden="1" customWidth="1"/>
    <col min="31" max="31" width="15.7109375" style="0" customWidth="1"/>
    <col min="32" max="32" width="16.421875" style="0" customWidth="1"/>
    <col min="33" max="256" width="9.140625" style="0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1" t="s">
        <v>60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"/>
      <c r="Z1" s="1"/>
      <c r="AA1" s="30"/>
      <c r="AB1" s="1"/>
      <c r="AC1" s="1"/>
      <c r="AD1" s="30" t="s">
        <v>59</v>
      </c>
      <c r="AE1" s="1"/>
      <c r="AF1" s="31"/>
    </row>
    <row r="2" spans="1:35" ht="25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224" t="s">
        <v>64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52"/>
      <c r="AI2" s="52"/>
    </row>
    <row r="3" spans="1:35" ht="16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25" t="s">
        <v>65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52"/>
      <c r="AG3" s="52"/>
      <c r="AH3" s="52"/>
      <c r="AI3" s="52"/>
    </row>
    <row r="4" spans="1:32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7" t="s">
        <v>57</v>
      </c>
      <c r="X4" s="5"/>
      <c r="Y4" s="5"/>
      <c r="Z4" s="1"/>
      <c r="AA4" s="1"/>
      <c r="AB4" s="1"/>
      <c r="AC4" s="1"/>
      <c r="AD4" s="1"/>
      <c r="AE4" s="1"/>
      <c r="AF4" s="56" t="s">
        <v>58</v>
      </c>
    </row>
    <row r="5" spans="1:32" ht="18" customHeight="1" thickBot="1">
      <c r="A5" s="29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18" t="s">
        <v>56</v>
      </c>
      <c r="N5" s="219"/>
      <c r="O5" s="220"/>
      <c r="P5" s="218" t="s">
        <v>63</v>
      </c>
      <c r="Q5" s="219"/>
      <c r="R5" s="220"/>
      <c r="S5" s="221" t="s">
        <v>62</v>
      </c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3"/>
    </row>
    <row r="6" spans="1:32" ht="71.25" customHeight="1" thickBot="1">
      <c r="A6" s="26"/>
      <c r="B6" s="25"/>
      <c r="C6" s="24" t="s">
        <v>55</v>
      </c>
      <c r="D6" s="23"/>
      <c r="E6" s="23"/>
      <c r="F6" s="23"/>
      <c r="G6" s="23"/>
      <c r="H6" s="23"/>
      <c r="I6" s="23"/>
      <c r="J6" s="23"/>
      <c r="K6" s="23"/>
      <c r="L6" s="23"/>
      <c r="M6" s="22" t="s">
        <v>54</v>
      </c>
      <c r="N6" s="21" t="s">
        <v>53</v>
      </c>
      <c r="O6" s="22" t="s">
        <v>52</v>
      </c>
      <c r="P6" s="38" t="s">
        <v>61</v>
      </c>
      <c r="Q6" s="39" t="s">
        <v>41</v>
      </c>
      <c r="R6" s="60" t="s">
        <v>67</v>
      </c>
      <c r="S6" s="38" t="s">
        <v>61</v>
      </c>
      <c r="T6" s="45" t="s">
        <v>51</v>
      </c>
      <c r="U6" s="46" t="s">
        <v>50</v>
      </c>
      <c r="V6" s="46" t="s">
        <v>49</v>
      </c>
      <c r="W6" s="46" t="s">
        <v>48</v>
      </c>
      <c r="X6" s="46" t="s">
        <v>47</v>
      </c>
      <c r="Y6" s="46" t="s">
        <v>46</v>
      </c>
      <c r="Z6" s="47" t="s">
        <v>45</v>
      </c>
      <c r="AA6" s="48" t="s">
        <v>45</v>
      </c>
      <c r="AB6" s="49" t="s">
        <v>44</v>
      </c>
      <c r="AC6" s="50" t="s">
        <v>43</v>
      </c>
      <c r="AD6" s="51" t="s">
        <v>42</v>
      </c>
      <c r="AE6" s="39" t="s">
        <v>41</v>
      </c>
      <c r="AF6" s="62" t="s">
        <v>67</v>
      </c>
    </row>
    <row r="7" spans="1:32" ht="12.75" customHeight="1" thickBot="1">
      <c r="A7" s="5"/>
      <c r="B7" s="20"/>
      <c r="C7" s="19">
        <v>1</v>
      </c>
      <c r="D7" s="19"/>
      <c r="E7" s="19"/>
      <c r="F7" s="19"/>
      <c r="G7" s="19"/>
      <c r="H7" s="19"/>
      <c r="I7" s="19"/>
      <c r="J7" s="19"/>
      <c r="K7" s="19"/>
      <c r="L7" s="18"/>
      <c r="M7" s="16">
        <v>2</v>
      </c>
      <c r="N7" s="17">
        <v>3</v>
      </c>
      <c r="O7" s="16">
        <v>4</v>
      </c>
      <c r="P7" s="16">
        <v>5</v>
      </c>
      <c r="Q7" s="16">
        <v>6</v>
      </c>
      <c r="R7" s="16">
        <v>7</v>
      </c>
      <c r="S7" s="16">
        <v>8</v>
      </c>
      <c r="T7" s="14">
        <v>7</v>
      </c>
      <c r="U7" s="14">
        <v>8</v>
      </c>
      <c r="V7" s="14">
        <v>9</v>
      </c>
      <c r="W7" s="14">
        <v>10</v>
      </c>
      <c r="X7" s="14">
        <v>11</v>
      </c>
      <c r="Y7" s="14">
        <v>7</v>
      </c>
      <c r="Z7" s="15">
        <v>7</v>
      </c>
      <c r="AA7" s="14">
        <v>8</v>
      </c>
      <c r="AB7" s="42">
        <v>8</v>
      </c>
      <c r="AC7" s="43"/>
      <c r="AD7" s="44">
        <v>9</v>
      </c>
      <c r="AE7" s="36">
        <v>9</v>
      </c>
      <c r="AF7" s="17">
        <v>10</v>
      </c>
    </row>
    <row r="8" spans="1:32" ht="21.75" customHeight="1" thickBot="1">
      <c r="A8" s="7"/>
      <c r="B8" s="237" t="s">
        <v>40</v>
      </c>
      <c r="C8" s="237"/>
      <c r="D8" s="237"/>
      <c r="E8" s="237"/>
      <c r="F8" s="237"/>
      <c r="G8" s="237"/>
      <c r="H8" s="237"/>
      <c r="I8" s="237"/>
      <c r="J8" s="237"/>
      <c r="K8" s="237"/>
      <c r="L8" s="238"/>
      <c r="M8" s="13">
        <v>31</v>
      </c>
      <c r="N8" s="12" t="s">
        <v>1</v>
      </c>
      <c r="O8" s="12" t="s">
        <v>1</v>
      </c>
      <c r="P8" s="127">
        <v>184257.75</v>
      </c>
      <c r="Q8" s="183">
        <v>66831.97</v>
      </c>
      <c r="R8" s="12">
        <f>Q8*100/P8</f>
        <v>36.27091397783811</v>
      </c>
      <c r="S8" s="77">
        <v>156835.4</v>
      </c>
      <c r="T8" s="239"/>
      <c r="U8" s="239"/>
      <c r="V8" s="239"/>
      <c r="W8" s="239"/>
      <c r="X8" s="239"/>
      <c r="Y8" s="11">
        <v>0</v>
      </c>
      <c r="Z8" s="240"/>
      <c r="AA8" s="240"/>
      <c r="AB8" s="240"/>
      <c r="AC8" s="240"/>
      <c r="AD8" s="241"/>
      <c r="AE8" s="40">
        <v>86008.19</v>
      </c>
      <c r="AF8" s="41">
        <f>AE8*100/S8</f>
        <v>54.839781069835</v>
      </c>
    </row>
    <row r="9" spans="1:32" ht="16.5" customHeight="1" thickBot="1">
      <c r="A9" s="7"/>
      <c r="B9" s="234" t="s">
        <v>18</v>
      </c>
      <c r="C9" s="234"/>
      <c r="D9" s="234"/>
      <c r="E9" s="234"/>
      <c r="F9" s="234"/>
      <c r="G9" s="234"/>
      <c r="H9" s="234"/>
      <c r="I9" s="234"/>
      <c r="J9" s="234"/>
      <c r="K9" s="234"/>
      <c r="L9" s="235"/>
      <c r="M9" s="10">
        <v>31</v>
      </c>
      <c r="N9" s="9">
        <v>1</v>
      </c>
      <c r="O9" s="9" t="s">
        <v>1</v>
      </c>
      <c r="P9" s="126">
        <v>43834.58</v>
      </c>
      <c r="Q9" s="182">
        <v>30800.41</v>
      </c>
      <c r="R9" s="12">
        <f aca="true" t="shared" si="0" ref="R9:R72">Q9*100/P9</f>
        <v>70.26509664287875</v>
      </c>
      <c r="S9" s="78">
        <v>63069.22</v>
      </c>
      <c r="T9" s="236"/>
      <c r="U9" s="236"/>
      <c r="V9" s="236"/>
      <c r="W9" s="236"/>
      <c r="X9" s="236"/>
      <c r="Y9" s="8">
        <v>0</v>
      </c>
      <c r="Z9" s="232"/>
      <c r="AA9" s="232"/>
      <c r="AB9" s="232"/>
      <c r="AC9" s="232"/>
      <c r="AD9" s="233"/>
      <c r="AE9" s="32">
        <v>35793.3</v>
      </c>
      <c r="AF9" s="41">
        <f aca="true" t="shared" si="1" ref="AF9:AF73">AE9*100/S9</f>
        <v>56.75240632435283</v>
      </c>
    </row>
    <row r="10" spans="1:32" ht="53.25" customHeight="1" thickBot="1">
      <c r="A10" s="7"/>
      <c r="B10" s="235" t="s">
        <v>39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3"/>
      <c r="M10" s="10">
        <v>31</v>
      </c>
      <c r="N10" s="9">
        <v>1</v>
      </c>
      <c r="O10" s="9">
        <v>4</v>
      </c>
      <c r="P10" s="126">
        <v>21378.09</v>
      </c>
      <c r="Q10" s="182">
        <v>18341.1</v>
      </c>
      <c r="R10" s="12">
        <f t="shared" si="0"/>
        <v>85.79391330095437</v>
      </c>
      <c r="S10" s="78">
        <v>27448.95</v>
      </c>
      <c r="T10" s="244"/>
      <c r="U10" s="245"/>
      <c r="V10" s="245"/>
      <c r="W10" s="245"/>
      <c r="X10" s="246"/>
      <c r="Y10" s="8">
        <v>0</v>
      </c>
      <c r="Z10" s="233"/>
      <c r="AA10" s="247"/>
      <c r="AB10" s="247"/>
      <c r="AC10" s="247"/>
      <c r="AD10" s="248"/>
      <c r="AE10" s="32">
        <v>17825.37</v>
      </c>
      <c r="AF10" s="41">
        <f t="shared" si="1"/>
        <v>64.94007967517884</v>
      </c>
    </row>
    <row r="11" spans="1:32" s="68" customFormat="1" ht="17.25" customHeight="1" thickBot="1">
      <c r="A11" s="69"/>
      <c r="B11" s="230" t="s">
        <v>72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1"/>
      <c r="M11" s="129">
        <v>31</v>
      </c>
      <c r="N11" s="128">
        <v>1</v>
      </c>
      <c r="O11" s="128">
        <v>5</v>
      </c>
      <c r="P11" s="130">
        <v>1.4</v>
      </c>
      <c r="Q11" s="74">
        <v>0</v>
      </c>
      <c r="R11" s="12">
        <f t="shared" si="0"/>
        <v>0</v>
      </c>
      <c r="S11" s="126">
        <v>0</v>
      </c>
      <c r="T11" s="75"/>
      <c r="U11" s="33"/>
      <c r="V11" s="33"/>
      <c r="W11" s="33"/>
      <c r="X11" s="34"/>
      <c r="Y11" s="72"/>
      <c r="Z11" s="71"/>
      <c r="AA11" s="35"/>
      <c r="AB11" s="35"/>
      <c r="AC11" s="35"/>
      <c r="AD11" s="35"/>
      <c r="AE11" s="71">
        <v>0</v>
      </c>
      <c r="AF11" s="41">
        <v>0</v>
      </c>
    </row>
    <row r="12" spans="1:32" s="68" customFormat="1" ht="17.25" customHeight="1" thickBot="1">
      <c r="A12" s="69"/>
      <c r="B12" s="230" t="s">
        <v>73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  <c r="M12" s="132">
        <v>31</v>
      </c>
      <c r="N12" s="131">
        <v>1</v>
      </c>
      <c r="O12" s="131">
        <v>11</v>
      </c>
      <c r="P12" s="133">
        <v>547.35</v>
      </c>
      <c r="Q12" s="74">
        <v>0</v>
      </c>
      <c r="R12" s="12">
        <f t="shared" si="0"/>
        <v>0</v>
      </c>
      <c r="S12" s="130">
        <v>550</v>
      </c>
      <c r="T12" s="75"/>
      <c r="U12" s="33"/>
      <c r="V12" s="33"/>
      <c r="W12" s="33"/>
      <c r="X12" s="34"/>
      <c r="Y12" s="72"/>
      <c r="Z12" s="71"/>
      <c r="AA12" s="35"/>
      <c r="AB12" s="35"/>
      <c r="AC12" s="35"/>
      <c r="AD12" s="35"/>
      <c r="AE12" s="71">
        <v>0</v>
      </c>
      <c r="AF12" s="41">
        <v>0</v>
      </c>
    </row>
    <row r="13" spans="1:32" ht="16.5" customHeight="1" thickBot="1">
      <c r="A13" s="7"/>
      <c r="B13" s="234" t="s">
        <v>17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  <c r="M13" s="10">
        <v>31</v>
      </c>
      <c r="N13" s="9">
        <v>1</v>
      </c>
      <c r="O13" s="9">
        <v>13</v>
      </c>
      <c r="P13" s="134">
        <v>21907.74</v>
      </c>
      <c r="Q13" s="184">
        <v>12459.31</v>
      </c>
      <c r="R13" s="12">
        <f t="shared" si="0"/>
        <v>56.8717266135165</v>
      </c>
      <c r="S13" s="79">
        <v>35066.87</v>
      </c>
      <c r="T13" s="236"/>
      <c r="U13" s="236"/>
      <c r="V13" s="236"/>
      <c r="W13" s="236"/>
      <c r="X13" s="236"/>
      <c r="Y13" s="8">
        <v>0</v>
      </c>
      <c r="Z13" s="232"/>
      <c r="AA13" s="232"/>
      <c r="AB13" s="232"/>
      <c r="AC13" s="232"/>
      <c r="AD13" s="233"/>
      <c r="AE13" s="32">
        <v>17967.93</v>
      </c>
      <c r="AF13" s="41">
        <f t="shared" si="1"/>
        <v>51.2390469979214</v>
      </c>
    </row>
    <row r="14" spans="1:32" ht="16.5" customHeight="1" thickBot="1">
      <c r="A14" s="7"/>
      <c r="B14" s="234" t="s">
        <v>38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  <c r="M14" s="10">
        <v>31</v>
      </c>
      <c r="N14" s="9">
        <v>2</v>
      </c>
      <c r="O14" s="9" t="s">
        <v>1</v>
      </c>
      <c r="P14" s="135">
        <v>829.6</v>
      </c>
      <c r="Q14" s="185">
        <v>605.08</v>
      </c>
      <c r="R14" s="12">
        <f t="shared" si="0"/>
        <v>72.93635486981678</v>
      </c>
      <c r="S14" s="80">
        <v>892.9</v>
      </c>
      <c r="T14" s="236"/>
      <c r="U14" s="236"/>
      <c r="V14" s="236"/>
      <c r="W14" s="236"/>
      <c r="X14" s="236"/>
      <c r="Y14" s="8">
        <v>0</v>
      </c>
      <c r="Z14" s="232"/>
      <c r="AA14" s="232"/>
      <c r="AB14" s="232"/>
      <c r="AC14" s="232"/>
      <c r="AD14" s="233"/>
      <c r="AE14" s="32">
        <v>626.89</v>
      </c>
      <c r="AF14" s="41">
        <f t="shared" si="1"/>
        <v>70.20831000111995</v>
      </c>
    </row>
    <row r="15" spans="1:32" ht="16.5" customHeight="1" thickBot="1">
      <c r="A15" s="7"/>
      <c r="B15" s="234" t="s">
        <v>37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10">
        <v>31</v>
      </c>
      <c r="N15" s="9">
        <v>2</v>
      </c>
      <c r="O15" s="9">
        <v>3</v>
      </c>
      <c r="P15" s="135">
        <v>829.6</v>
      </c>
      <c r="Q15" s="185">
        <v>605.08</v>
      </c>
      <c r="R15" s="12">
        <f t="shared" si="0"/>
        <v>72.93635486981678</v>
      </c>
      <c r="S15" s="80">
        <v>892.9</v>
      </c>
      <c r="T15" s="236"/>
      <c r="U15" s="236"/>
      <c r="V15" s="236"/>
      <c r="W15" s="236"/>
      <c r="X15" s="236"/>
      <c r="Y15" s="8">
        <v>0</v>
      </c>
      <c r="Z15" s="232"/>
      <c r="AA15" s="232"/>
      <c r="AB15" s="232"/>
      <c r="AC15" s="232"/>
      <c r="AD15" s="233"/>
      <c r="AE15" s="32">
        <v>626.89</v>
      </c>
      <c r="AF15" s="41">
        <f t="shared" si="1"/>
        <v>70.20831000111995</v>
      </c>
    </row>
    <row r="16" spans="1:32" s="68" customFormat="1" ht="21" customHeight="1" thickBot="1">
      <c r="A16" s="69"/>
      <c r="B16" s="226" t="s">
        <v>68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8"/>
      <c r="M16" s="82">
        <v>31</v>
      </c>
      <c r="N16" s="81">
        <v>3</v>
      </c>
      <c r="O16" s="81" t="s">
        <v>1</v>
      </c>
      <c r="P16" s="136">
        <v>381.5</v>
      </c>
      <c r="Q16" s="186">
        <v>299</v>
      </c>
      <c r="R16" s="12">
        <f t="shared" si="0"/>
        <v>78.37483617300131</v>
      </c>
      <c r="S16" s="83">
        <v>90</v>
      </c>
      <c r="T16" s="73"/>
      <c r="U16" s="73"/>
      <c r="V16" s="73"/>
      <c r="W16" s="73"/>
      <c r="X16" s="73"/>
      <c r="Y16" s="72"/>
      <c r="Z16" s="61"/>
      <c r="AA16" s="61"/>
      <c r="AB16" s="61"/>
      <c r="AC16" s="61"/>
      <c r="AD16" s="71"/>
      <c r="AE16" s="71">
        <v>0</v>
      </c>
      <c r="AF16" s="41">
        <f t="shared" si="1"/>
        <v>0</v>
      </c>
    </row>
    <row r="17" spans="1:32" s="68" customFormat="1" ht="16.5" customHeight="1" thickBot="1">
      <c r="A17" s="69"/>
      <c r="B17" s="229" t="s">
        <v>69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6"/>
      <c r="M17" s="82">
        <v>31</v>
      </c>
      <c r="N17" s="81">
        <v>3</v>
      </c>
      <c r="O17" s="81">
        <v>9</v>
      </c>
      <c r="P17" s="136">
        <v>381.5</v>
      </c>
      <c r="Q17" s="186">
        <v>299</v>
      </c>
      <c r="R17" s="12">
        <f t="shared" si="0"/>
        <v>78.37483617300131</v>
      </c>
      <c r="S17" s="83">
        <v>90</v>
      </c>
      <c r="T17" s="73"/>
      <c r="U17" s="73"/>
      <c r="V17" s="73"/>
      <c r="W17" s="73"/>
      <c r="X17" s="73"/>
      <c r="Y17" s="72"/>
      <c r="Z17" s="61"/>
      <c r="AA17" s="61"/>
      <c r="AB17" s="61"/>
      <c r="AC17" s="61"/>
      <c r="AD17" s="71"/>
      <c r="AE17" s="71">
        <v>0</v>
      </c>
      <c r="AF17" s="41">
        <f t="shared" si="1"/>
        <v>0</v>
      </c>
    </row>
    <row r="18" spans="1:32" ht="16.5" customHeight="1" thickBot="1">
      <c r="A18" s="7"/>
      <c r="B18" s="234" t="s">
        <v>16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5"/>
      <c r="M18" s="10">
        <v>31</v>
      </c>
      <c r="N18" s="9">
        <v>4</v>
      </c>
      <c r="O18" s="9" t="s">
        <v>1</v>
      </c>
      <c r="P18" s="137">
        <v>11476.62</v>
      </c>
      <c r="Q18" s="187">
        <v>218</v>
      </c>
      <c r="R18" s="12">
        <f t="shared" si="0"/>
        <v>1.899513968398361</v>
      </c>
      <c r="S18" s="116">
        <v>6842.94</v>
      </c>
      <c r="T18" s="236"/>
      <c r="U18" s="236"/>
      <c r="V18" s="236"/>
      <c r="W18" s="236"/>
      <c r="X18" s="236"/>
      <c r="Y18" s="8">
        <v>0</v>
      </c>
      <c r="Z18" s="232"/>
      <c r="AA18" s="232"/>
      <c r="AB18" s="232"/>
      <c r="AC18" s="232"/>
      <c r="AD18" s="233"/>
      <c r="AE18" s="32">
        <v>2705.32</v>
      </c>
      <c r="AF18" s="41">
        <f t="shared" si="1"/>
        <v>39.53446910246181</v>
      </c>
    </row>
    <row r="19" spans="1:32" s="68" customFormat="1" ht="16.5" customHeight="1" thickBot="1">
      <c r="A19" s="69"/>
      <c r="B19" s="229" t="s">
        <v>15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6"/>
      <c r="M19" s="114">
        <v>31</v>
      </c>
      <c r="N19" s="113">
        <v>4</v>
      </c>
      <c r="O19" s="113">
        <v>1</v>
      </c>
      <c r="P19" s="74">
        <v>0</v>
      </c>
      <c r="Q19" s="74">
        <v>0</v>
      </c>
      <c r="R19" s="12">
        <v>0</v>
      </c>
      <c r="S19" s="115">
        <v>138.4</v>
      </c>
      <c r="T19" s="73"/>
      <c r="U19" s="73"/>
      <c r="V19" s="73"/>
      <c r="W19" s="73"/>
      <c r="X19" s="73"/>
      <c r="Y19" s="72"/>
      <c r="Z19" s="61"/>
      <c r="AA19" s="61"/>
      <c r="AB19" s="61"/>
      <c r="AC19" s="61"/>
      <c r="AD19" s="71"/>
      <c r="AE19" s="71">
        <v>0</v>
      </c>
      <c r="AF19" s="41">
        <f t="shared" si="1"/>
        <v>0</v>
      </c>
    </row>
    <row r="20" spans="1:32" s="68" customFormat="1" ht="16.5" customHeight="1" thickBot="1">
      <c r="A20" s="69"/>
      <c r="B20" s="229" t="s">
        <v>36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6"/>
      <c r="M20" s="118">
        <v>31</v>
      </c>
      <c r="N20" s="117">
        <v>4</v>
      </c>
      <c r="O20" s="117">
        <v>5</v>
      </c>
      <c r="P20" s="138">
        <v>218</v>
      </c>
      <c r="Q20" s="188">
        <v>218</v>
      </c>
      <c r="R20" s="12">
        <f t="shared" si="0"/>
        <v>100</v>
      </c>
      <c r="S20" s="119">
        <v>211</v>
      </c>
      <c r="T20" s="73"/>
      <c r="U20" s="73"/>
      <c r="V20" s="73"/>
      <c r="W20" s="73"/>
      <c r="X20" s="73"/>
      <c r="Y20" s="72"/>
      <c r="Z20" s="61"/>
      <c r="AA20" s="61"/>
      <c r="AB20" s="61"/>
      <c r="AC20" s="61"/>
      <c r="AD20" s="71"/>
      <c r="AE20" s="71">
        <v>0</v>
      </c>
      <c r="AF20" s="41">
        <f t="shared" si="1"/>
        <v>0</v>
      </c>
    </row>
    <row r="21" spans="1:32" ht="17.25" customHeight="1" thickBot="1">
      <c r="A21" s="7"/>
      <c r="B21" s="234" t="s">
        <v>35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5"/>
      <c r="M21" s="10">
        <v>31</v>
      </c>
      <c r="N21" s="9">
        <v>4</v>
      </c>
      <c r="O21" s="9">
        <v>9</v>
      </c>
      <c r="P21" s="139">
        <v>9508.62</v>
      </c>
      <c r="Q21" s="9">
        <v>0</v>
      </c>
      <c r="R21" s="12">
        <f t="shared" si="0"/>
        <v>0</v>
      </c>
      <c r="S21" s="120">
        <v>2719.57</v>
      </c>
      <c r="T21" s="236"/>
      <c r="U21" s="236"/>
      <c r="V21" s="236"/>
      <c r="W21" s="236"/>
      <c r="X21" s="236"/>
      <c r="Y21" s="8">
        <v>0</v>
      </c>
      <c r="Z21" s="232"/>
      <c r="AA21" s="232"/>
      <c r="AB21" s="232"/>
      <c r="AC21" s="232"/>
      <c r="AD21" s="233"/>
      <c r="AE21" s="32">
        <v>2500</v>
      </c>
      <c r="AF21" s="41">
        <f t="shared" si="1"/>
        <v>91.92629717197939</v>
      </c>
    </row>
    <row r="22" spans="1:32" s="68" customFormat="1" ht="17.25" customHeight="1" thickBot="1">
      <c r="A22" s="69"/>
      <c r="B22" s="226" t="s">
        <v>71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8"/>
      <c r="M22" s="122">
        <v>31</v>
      </c>
      <c r="N22" s="121">
        <v>4</v>
      </c>
      <c r="O22" s="121">
        <v>12</v>
      </c>
      <c r="P22" s="140">
        <v>1750</v>
      </c>
      <c r="Q22" s="74">
        <v>0</v>
      </c>
      <c r="R22" s="12">
        <f t="shared" si="0"/>
        <v>0</v>
      </c>
      <c r="S22" s="123">
        <v>3773.97</v>
      </c>
      <c r="T22" s="73"/>
      <c r="U22" s="73"/>
      <c r="V22" s="73"/>
      <c r="W22" s="73"/>
      <c r="X22" s="73"/>
      <c r="Y22" s="72"/>
      <c r="Z22" s="61"/>
      <c r="AA22" s="61"/>
      <c r="AB22" s="61"/>
      <c r="AC22" s="61"/>
      <c r="AD22" s="71"/>
      <c r="AE22" s="71">
        <v>0</v>
      </c>
      <c r="AF22" s="41">
        <f t="shared" si="1"/>
        <v>0</v>
      </c>
    </row>
    <row r="23" spans="1:32" ht="16.5" customHeight="1" thickBot="1">
      <c r="A23" s="7"/>
      <c r="B23" s="234" t="s">
        <v>34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5"/>
      <c r="M23" s="10">
        <v>31</v>
      </c>
      <c r="N23" s="9">
        <v>5</v>
      </c>
      <c r="O23" s="9" t="s">
        <v>1</v>
      </c>
      <c r="P23" s="141">
        <v>100464.43</v>
      </c>
      <c r="Q23" s="189">
        <v>19884.49</v>
      </c>
      <c r="R23" s="12">
        <f t="shared" si="0"/>
        <v>19.792567379320225</v>
      </c>
      <c r="S23" s="112">
        <v>55327.48</v>
      </c>
      <c r="T23" s="236"/>
      <c r="U23" s="236"/>
      <c r="V23" s="236"/>
      <c r="W23" s="236"/>
      <c r="X23" s="236"/>
      <c r="Y23" s="8">
        <v>0</v>
      </c>
      <c r="Z23" s="232"/>
      <c r="AA23" s="232"/>
      <c r="AB23" s="232"/>
      <c r="AC23" s="232"/>
      <c r="AD23" s="233"/>
      <c r="AE23" s="32">
        <v>31199.8</v>
      </c>
      <c r="AF23" s="41">
        <f t="shared" si="1"/>
        <v>56.39114595495764</v>
      </c>
    </row>
    <row r="24" spans="1:32" ht="16.5" customHeight="1" thickBot="1">
      <c r="A24" s="7"/>
      <c r="B24" s="234" t="s">
        <v>33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10">
        <v>31</v>
      </c>
      <c r="N24" s="9">
        <v>5</v>
      </c>
      <c r="O24" s="9">
        <v>1</v>
      </c>
      <c r="P24" s="141">
        <v>98206.9</v>
      </c>
      <c r="Q24" s="189">
        <v>19369.49</v>
      </c>
      <c r="R24" s="12">
        <f t="shared" si="0"/>
        <v>19.723145726013144</v>
      </c>
      <c r="S24" s="112">
        <v>50867</v>
      </c>
      <c r="T24" s="236"/>
      <c r="U24" s="236"/>
      <c r="V24" s="236"/>
      <c r="W24" s="236"/>
      <c r="X24" s="236"/>
      <c r="Y24" s="8">
        <v>0</v>
      </c>
      <c r="Z24" s="232"/>
      <c r="AA24" s="232"/>
      <c r="AB24" s="232"/>
      <c r="AC24" s="232"/>
      <c r="AD24" s="233"/>
      <c r="AE24" s="32">
        <v>29273.81</v>
      </c>
      <c r="AF24" s="41">
        <f t="shared" si="1"/>
        <v>57.549708062201425</v>
      </c>
    </row>
    <row r="25" spans="1:32" ht="16.5" customHeight="1" thickBot="1">
      <c r="A25" s="7"/>
      <c r="B25" s="234" t="s">
        <v>32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5"/>
      <c r="M25" s="10">
        <v>31</v>
      </c>
      <c r="N25" s="9">
        <v>5</v>
      </c>
      <c r="O25" s="9">
        <v>2</v>
      </c>
      <c r="P25" s="142">
        <v>1983.95</v>
      </c>
      <c r="Q25" s="190">
        <v>281.23</v>
      </c>
      <c r="R25" s="12">
        <f t="shared" si="0"/>
        <v>14.175256432873812</v>
      </c>
      <c r="S25" s="111">
        <v>2636</v>
      </c>
      <c r="T25" s="236"/>
      <c r="U25" s="236"/>
      <c r="V25" s="236"/>
      <c r="W25" s="236"/>
      <c r="X25" s="236"/>
      <c r="Y25" s="8">
        <v>0</v>
      </c>
      <c r="Z25" s="232"/>
      <c r="AA25" s="232"/>
      <c r="AB25" s="232"/>
      <c r="AC25" s="232"/>
      <c r="AD25" s="233"/>
      <c r="AE25" s="32">
        <v>1186.67</v>
      </c>
      <c r="AF25" s="41">
        <f t="shared" si="1"/>
        <v>45.01783004552352</v>
      </c>
    </row>
    <row r="26" spans="1:32" ht="16.5" customHeight="1" thickBot="1">
      <c r="A26" s="7"/>
      <c r="B26" s="234" t="s">
        <v>31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5"/>
      <c r="M26" s="10">
        <v>31</v>
      </c>
      <c r="N26" s="9">
        <v>5</v>
      </c>
      <c r="O26" s="9">
        <v>3</v>
      </c>
      <c r="P26" s="143">
        <v>273.58</v>
      </c>
      <c r="Q26" s="191">
        <v>233.77</v>
      </c>
      <c r="R26" s="12">
        <f t="shared" si="0"/>
        <v>85.4484976972001</v>
      </c>
      <c r="S26" s="110">
        <v>1824.48</v>
      </c>
      <c r="T26" s="236"/>
      <c r="U26" s="236"/>
      <c r="V26" s="236"/>
      <c r="W26" s="236"/>
      <c r="X26" s="236"/>
      <c r="Y26" s="8">
        <v>0</v>
      </c>
      <c r="Z26" s="232"/>
      <c r="AA26" s="232"/>
      <c r="AB26" s="232"/>
      <c r="AC26" s="232"/>
      <c r="AD26" s="233"/>
      <c r="AE26" s="32">
        <v>739.32</v>
      </c>
      <c r="AF26" s="41">
        <f t="shared" si="1"/>
        <v>40.52223099184425</v>
      </c>
    </row>
    <row r="27" spans="1:32" ht="16.5" customHeight="1" thickBot="1">
      <c r="A27" s="7"/>
      <c r="B27" s="234" t="s">
        <v>14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5"/>
      <c r="M27" s="10">
        <v>31</v>
      </c>
      <c r="N27" s="9">
        <v>7</v>
      </c>
      <c r="O27" s="9" t="s">
        <v>1</v>
      </c>
      <c r="P27" s="144">
        <v>147</v>
      </c>
      <c r="Q27" s="192">
        <v>18.83</v>
      </c>
      <c r="R27" s="12">
        <f t="shared" si="0"/>
        <v>12.809523809523808</v>
      </c>
      <c r="S27" s="109">
        <v>155</v>
      </c>
      <c r="T27" s="236"/>
      <c r="U27" s="236"/>
      <c r="V27" s="236"/>
      <c r="W27" s="236"/>
      <c r="X27" s="236"/>
      <c r="Y27" s="8">
        <v>0</v>
      </c>
      <c r="Z27" s="232"/>
      <c r="AA27" s="232"/>
      <c r="AB27" s="232"/>
      <c r="AC27" s="232"/>
      <c r="AD27" s="233"/>
      <c r="AE27" s="32">
        <v>98.03</v>
      </c>
      <c r="AF27" s="41">
        <f t="shared" si="1"/>
        <v>63.24516129032258</v>
      </c>
    </row>
    <row r="28" spans="1:32" ht="16.5" customHeight="1" thickBot="1">
      <c r="A28" s="7"/>
      <c r="B28" s="234" t="s">
        <v>10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5"/>
      <c r="M28" s="10">
        <v>31</v>
      </c>
      <c r="N28" s="9">
        <v>7</v>
      </c>
      <c r="O28" s="9">
        <v>7</v>
      </c>
      <c r="P28" s="144">
        <v>147</v>
      </c>
      <c r="Q28" s="192">
        <v>18.83</v>
      </c>
      <c r="R28" s="12">
        <f t="shared" si="0"/>
        <v>12.809523809523808</v>
      </c>
      <c r="S28" s="109">
        <v>155</v>
      </c>
      <c r="T28" s="236"/>
      <c r="U28" s="236"/>
      <c r="V28" s="236"/>
      <c r="W28" s="236"/>
      <c r="X28" s="236"/>
      <c r="Y28" s="8">
        <v>0</v>
      </c>
      <c r="Z28" s="232"/>
      <c r="AA28" s="232"/>
      <c r="AB28" s="232"/>
      <c r="AC28" s="232"/>
      <c r="AD28" s="233"/>
      <c r="AE28" s="32">
        <v>98.03</v>
      </c>
      <c r="AF28" s="41">
        <f t="shared" si="1"/>
        <v>63.24516129032258</v>
      </c>
    </row>
    <row r="29" spans="1:32" ht="16.5" customHeight="1" thickBot="1">
      <c r="A29" s="7"/>
      <c r="B29" s="234" t="s">
        <v>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10">
        <v>31</v>
      </c>
      <c r="N29" s="9">
        <v>8</v>
      </c>
      <c r="O29" s="9" t="s">
        <v>1</v>
      </c>
      <c r="P29" s="145">
        <v>8337.5</v>
      </c>
      <c r="Q29" s="193">
        <v>5722.98</v>
      </c>
      <c r="R29" s="12">
        <f t="shared" si="0"/>
        <v>68.64143928035982</v>
      </c>
      <c r="S29" s="108">
        <v>9354.22</v>
      </c>
      <c r="T29" s="236"/>
      <c r="U29" s="236"/>
      <c r="V29" s="236"/>
      <c r="W29" s="236"/>
      <c r="X29" s="236"/>
      <c r="Y29" s="8">
        <v>0</v>
      </c>
      <c r="Z29" s="232"/>
      <c r="AA29" s="232"/>
      <c r="AB29" s="232"/>
      <c r="AC29" s="232"/>
      <c r="AD29" s="233"/>
      <c r="AE29" s="32">
        <v>6373.2</v>
      </c>
      <c r="AF29" s="41">
        <f t="shared" si="1"/>
        <v>68.1318164422047</v>
      </c>
    </row>
    <row r="30" spans="1:32" ht="16.5" customHeight="1" thickBot="1">
      <c r="A30" s="7"/>
      <c r="B30" s="234" t="s">
        <v>7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0">
        <v>31</v>
      </c>
      <c r="N30" s="9">
        <v>8</v>
      </c>
      <c r="O30" s="9">
        <v>1</v>
      </c>
      <c r="P30" s="145">
        <v>8337.5</v>
      </c>
      <c r="Q30" s="193">
        <v>5722.98</v>
      </c>
      <c r="R30" s="12">
        <f t="shared" si="0"/>
        <v>68.64143928035982</v>
      </c>
      <c r="S30" s="108">
        <v>9354.22</v>
      </c>
      <c r="T30" s="236"/>
      <c r="U30" s="236"/>
      <c r="V30" s="236"/>
      <c r="W30" s="236"/>
      <c r="X30" s="236"/>
      <c r="Y30" s="8">
        <v>0</v>
      </c>
      <c r="Z30" s="232"/>
      <c r="AA30" s="232"/>
      <c r="AB30" s="232"/>
      <c r="AC30" s="232"/>
      <c r="AD30" s="233"/>
      <c r="AE30" s="32">
        <v>6373.2</v>
      </c>
      <c r="AF30" s="41">
        <f t="shared" si="1"/>
        <v>68.1318164422047</v>
      </c>
    </row>
    <row r="31" spans="1:32" s="68" customFormat="1" ht="16.5" customHeight="1" thickBot="1">
      <c r="A31" s="69"/>
      <c r="B31" s="230" t="s">
        <v>74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1"/>
      <c r="M31" s="147">
        <v>31</v>
      </c>
      <c r="N31" s="146">
        <v>9</v>
      </c>
      <c r="O31" s="146" t="s">
        <v>1</v>
      </c>
      <c r="P31" s="148">
        <v>3755.5</v>
      </c>
      <c r="Q31" s="74">
        <v>0</v>
      </c>
      <c r="R31" s="12">
        <f t="shared" si="0"/>
        <v>0</v>
      </c>
      <c r="S31" s="145">
        <v>0</v>
      </c>
      <c r="T31" s="73"/>
      <c r="U31" s="73"/>
      <c r="V31" s="73"/>
      <c r="W31" s="73"/>
      <c r="X31" s="73"/>
      <c r="Y31" s="72"/>
      <c r="Z31" s="61"/>
      <c r="AA31" s="61"/>
      <c r="AB31" s="61"/>
      <c r="AC31" s="61"/>
      <c r="AD31" s="71"/>
      <c r="AE31" s="71">
        <v>0</v>
      </c>
      <c r="AF31" s="41">
        <v>0</v>
      </c>
    </row>
    <row r="32" spans="1:32" s="68" customFormat="1" ht="16.5" customHeight="1" thickBot="1">
      <c r="A32" s="69"/>
      <c r="B32" s="230" t="s">
        <v>75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1"/>
      <c r="M32" s="147">
        <v>31</v>
      </c>
      <c r="N32" s="146">
        <v>9</v>
      </c>
      <c r="O32" s="146">
        <v>7</v>
      </c>
      <c r="P32" s="148">
        <v>3755.5</v>
      </c>
      <c r="Q32" s="74">
        <v>0</v>
      </c>
      <c r="R32" s="12">
        <f t="shared" si="0"/>
        <v>0</v>
      </c>
      <c r="S32" s="145">
        <v>0</v>
      </c>
      <c r="T32" s="73"/>
      <c r="U32" s="73"/>
      <c r="V32" s="73"/>
      <c r="W32" s="73"/>
      <c r="X32" s="73"/>
      <c r="Y32" s="72"/>
      <c r="Z32" s="61"/>
      <c r="AA32" s="61"/>
      <c r="AB32" s="61"/>
      <c r="AC32" s="61"/>
      <c r="AD32" s="71"/>
      <c r="AE32" s="71">
        <v>0</v>
      </c>
      <c r="AF32" s="41">
        <v>0</v>
      </c>
    </row>
    <row r="33" spans="1:32" ht="16.5" customHeight="1" thickBot="1">
      <c r="A33" s="7"/>
      <c r="B33" s="234" t="s">
        <v>6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5"/>
      <c r="M33" s="10">
        <v>31</v>
      </c>
      <c r="N33" s="9">
        <v>10</v>
      </c>
      <c r="O33" s="9" t="s">
        <v>1</v>
      </c>
      <c r="P33" s="149">
        <v>4864.69</v>
      </c>
      <c r="Q33" s="194">
        <v>3579.33</v>
      </c>
      <c r="R33" s="12">
        <f t="shared" si="0"/>
        <v>73.57776137842289</v>
      </c>
      <c r="S33" s="107">
        <v>3111</v>
      </c>
      <c r="T33" s="236"/>
      <c r="U33" s="236"/>
      <c r="V33" s="236"/>
      <c r="W33" s="236"/>
      <c r="X33" s="236"/>
      <c r="Y33" s="8">
        <v>0</v>
      </c>
      <c r="Z33" s="232"/>
      <c r="AA33" s="232"/>
      <c r="AB33" s="232"/>
      <c r="AC33" s="232"/>
      <c r="AD33" s="233"/>
      <c r="AE33" s="32">
        <v>2698.45</v>
      </c>
      <c r="AF33" s="41">
        <f t="shared" si="1"/>
        <v>86.73899067823851</v>
      </c>
    </row>
    <row r="34" spans="1:32" ht="16.5" customHeight="1" thickBot="1">
      <c r="A34" s="7"/>
      <c r="B34" s="234" t="s">
        <v>30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10">
        <v>31</v>
      </c>
      <c r="N34" s="9">
        <v>10</v>
      </c>
      <c r="O34" s="9">
        <v>1</v>
      </c>
      <c r="P34" s="149">
        <v>27</v>
      </c>
      <c r="Q34" s="194">
        <v>18</v>
      </c>
      <c r="R34" s="12">
        <f t="shared" si="0"/>
        <v>66.66666666666667</v>
      </c>
      <c r="S34" s="107">
        <v>27</v>
      </c>
      <c r="T34" s="236"/>
      <c r="U34" s="236"/>
      <c r="V34" s="236"/>
      <c r="W34" s="236"/>
      <c r="X34" s="236"/>
      <c r="Y34" s="8">
        <v>0</v>
      </c>
      <c r="Z34" s="232"/>
      <c r="AA34" s="232"/>
      <c r="AB34" s="232"/>
      <c r="AC34" s="232"/>
      <c r="AD34" s="233"/>
      <c r="AE34" s="32">
        <v>12.6</v>
      </c>
      <c r="AF34" s="41">
        <f t="shared" si="1"/>
        <v>46.666666666666664</v>
      </c>
    </row>
    <row r="35" spans="1:32" s="68" customFormat="1" ht="16.5" customHeight="1" thickBot="1">
      <c r="A35" s="69"/>
      <c r="B35" s="230" t="s">
        <v>5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1"/>
      <c r="M35" s="151">
        <v>31</v>
      </c>
      <c r="N35" s="150">
        <v>10</v>
      </c>
      <c r="O35" s="150">
        <v>3</v>
      </c>
      <c r="P35" s="152">
        <v>1512.99</v>
      </c>
      <c r="Q35" s="195">
        <v>1512.99</v>
      </c>
      <c r="R35" s="12">
        <f t="shared" si="0"/>
        <v>100</v>
      </c>
      <c r="S35" s="149">
        <v>0</v>
      </c>
      <c r="T35" s="73"/>
      <c r="U35" s="73"/>
      <c r="V35" s="73"/>
      <c r="W35" s="73"/>
      <c r="X35" s="73"/>
      <c r="Y35" s="72"/>
      <c r="Z35" s="61"/>
      <c r="AA35" s="61"/>
      <c r="AB35" s="61"/>
      <c r="AC35" s="61"/>
      <c r="AD35" s="71"/>
      <c r="AE35" s="71">
        <v>0</v>
      </c>
      <c r="AF35" s="41">
        <v>0</v>
      </c>
    </row>
    <row r="36" spans="1:32" ht="16.5" customHeight="1" thickBot="1">
      <c r="A36" s="7"/>
      <c r="B36" s="234" t="s">
        <v>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5"/>
      <c r="M36" s="10">
        <v>31</v>
      </c>
      <c r="N36" s="9">
        <v>10</v>
      </c>
      <c r="O36" s="9">
        <v>4</v>
      </c>
      <c r="P36" s="153">
        <v>2241.7</v>
      </c>
      <c r="Q36" s="196">
        <v>1358.67</v>
      </c>
      <c r="R36" s="12">
        <f t="shared" si="0"/>
        <v>60.60891287861891</v>
      </c>
      <c r="S36" s="106">
        <v>2005</v>
      </c>
      <c r="T36" s="236"/>
      <c r="U36" s="236"/>
      <c r="V36" s="236"/>
      <c r="W36" s="236"/>
      <c r="X36" s="236"/>
      <c r="Y36" s="8">
        <v>0</v>
      </c>
      <c r="Z36" s="232"/>
      <c r="AA36" s="232"/>
      <c r="AB36" s="232"/>
      <c r="AC36" s="232"/>
      <c r="AD36" s="233"/>
      <c r="AE36" s="32">
        <v>1974.1</v>
      </c>
      <c r="AF36" s="41">
        <f t="shared" si="1"/>
        <v>98.45885286783043</v>
      </c>
    </row>
    <row r="37" spans="1:32" ht="21.75" customHeight="1" thickBot="1">
      <c r="A37" s="7"/>
      <c r="B37" s="234" t="s">
        <v>29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5"/>
      <c r="M37" s="10">
        <v>31</v>
      </c>
      <c r="N37" s="9">
        <v>10</v>
      </c>
      <c r="O37" s="9">
        <v>6</v>
      </c>
      <c r="P37" s="154">
        <v>1083</v>
      </c>
      <c r="Q37" s="197">
        <v>689.68</v>
      </c>
      <c r="R37" s="12">
        <f t="shared" si="0"/>
        <v>63.68236380424746</v>
      </c>
      <c r="S37" s="105">
        <v>1079</v>
      </c>
      <c r="T37" s="236"/>
      <c r="U37" s="236"/>
      <c r="V37" s="236"/>
      <c r="W37" s="236"/>
      <c r="X37" s="236"/>
      <c r="Y37" s="8">
        <v>0</v>
      </c>
      <c r="Z37" s="232"/>
      <c r="AA37" s="232"/>
      <c r="AB37" s="232"/>
      <c r="AC37" s="232"/>
      <c r="AD37" s="233"/>
      <c r="AE37" s="32">
        <v>711.75</v>
      </c>
      <c r="AF37" s="41">
        <f t="shared" si="1"/>
        <v>65.96385542168674</v>
      </c>
    </row>
    <row r="38" spans="1:32" s="68" customFormat="1" ht="21.75" customHeight="1" thickBot="1">
      <c r="A38" s="69"/>
      <c r="B38" s="230" t="s">
        <v>3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1"/>
      <c r="M38" s="156">
        <v>31</v>
      </c>
      <c r="N38" s="155">
        <v>11</v>
      </c>
      <c r="O38" s="155" t="s">
        <v>1</v>
      </c>
      <c r="P38" s="157">
        <v>1709.95</v>
      </c>
      <c r="Q38" s="198">
        <v>13.15</v>
      </c>
      <c r="R38" s="12">
        <f t="shared" si="0"/>
        <v>0.7690283341618176</v>
      </c>
      <c r="S38" s="154">
        <v>0</v>
      </c>
      <c r="T38" s="73"/>
      <c r="U38" s="73"/>
      <c r="V38" s="73"/>
      <c r="W38" s="73"/>
      <c r="X38" s="73"/>
      <c r="Y38" s="72"/>
      <c r="Z38" s="61"/>
      <c r="AA38" s="61"/>
      <c r="AB38" s="61"/>
      <c r="AC38" s="61"/>
      <c r="AD38" s="71"/>
      <c r="AE38" s="71">
        <v>0</v>
      </c>
      <c r="AF38" s="41">
        <v>0</v>
      </c>
    </row>
    <row r="39" spans="1:32" s="68" customFormat="1" ht="21.75" customHeight="1" thickBot="1">
      <c r="A39" s="69"/>
      <c r="B39" s="230" t="s">
        <v>2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1"/>
      <c r="M39" s="156">
        <v>31</v>
      </c>
      <c r="N39" s="155">
        <v>11</v>
      </c>
      <c r="O39" s="155">
        <v>1</v>
      </c>
      <c r="P39" s="157">
        <v>1709.95</v>
      </c>
      <c r="Q39" s="198">
        <v>13.15</v>
      </c>
      <c r="R39" s="12">
        <f t="shared" si="0"/>
        <v>0.7690283341618176</v>
      </c>
      <c r="S39" s="154">
        <v>0</v>
      </c>
      <c r="T39" s="73"/>
      <c r="U39" s="73"/>
      <c r="V39" s="73"/>
      <c r="W39" s="73"/>
      <c r="X39" s="73"/>
      <c r="Y39" s="72"/>
      <c r="Z39" s="61"/>
      <c r="AA39" s="61"/>
      <c r="AB39" s="61"/>
      <c r="AC39" s="61"/>
      <c r="AD39" s="71"/>
      <c r="AE39" s="71">
        <v>0</v>
      </c>
      <c r="AF39" s="41">
        <v>0</v>
      </c>
    </row>
    <row r="40" spans="1:32" ht="16.5" customHeight="1" thickBot="1">
      <c r="A40" s="7"/>
      <c r="B40" s="234" t="s">
        <v>28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5"/>
      <c r="M40" s="10">
        <v>31</v>
      </c>
      <c r="N40" s="9">
        <v>12</v>
      </c>
      <c r="O40" s="9" t="s">
        <v>1</v>
      </c>
      <c r="P40" s="158">
        <v>520</v>
      </c>
      <c r="Q40" s="199">
        <v>390.6</v>
      </c>
      <c r="R40" s="12">
        <f t="shared" si="0"/>
        <v>75.11538461538461</v>
      </c>
      <c r="S40" s="104">
        <v>554</v>
      </c>
      <c r="T40" s="236"/>
      <c r="U40" s="236"/>
      <c r="V40" s="236"/>
      <c r="W40" s="236"/>
      <c r="X40" s="236"/>
      <c r="Y40" s="8">
        <v>0</v>
      </c>
      <c r="Z40" s="232"/>
      <c r="AA40" s="232"/>
      <c r="AB40" s="232"/>
      <c r="AC40" s="232"/>
      <c r="AD40" s="233"/>
      <c r="AE40" s="32">
        <v>415.8</v>
      </c>
      <c r="AF40" s="41">
        <f t="shared" si="1"/>
        <v>75.05415162454874</v>
      </c>
    </row>
    <row r="41" spans="1:32" ht="16.5" customHeight="1" thickBot="1">
      <c r="A41" s="7"/>
      <c r="B41" s="234" t="s">
        <v>27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5"/>
      <c r="M41" s="10">
        <v>31</v>
      </c>
      <c r="N41" s="9">
        <v>12</v>
      </c>
      <c r="O41" s="9">
        <v>2</v>
      </c>
      <c r="P41" s="158">
        <v>520</v>
      </c>
      <c r="Q41" s="199">
        <v>390.6</v>
      </c>
      <c r="R41" s="12">
        <f t="shared" si="0"/>
        <v>75.11538461538461</v>
      </c>
      <c r="S41" s="104">
        <v>554</v>
      </c>
      <c r="T41" s="236"/>
      <c r="U41" s="236"/>
      <c r="V41" s="236"/>
      <c r="W41" s="236"/>
      <c r="X41" s="236"/>
      <c r="Y41" s="8">
        <v>0</v>
      </c>
      <c r="Z41" s="232"/>
      <c r="AA41" s="232"/>
      <c r="AB41" s="232"/>
      <c r="AC41" s="232"/>
      <c r="AD41" s="233"/>
      <c r="AE41" s="32">
        <v>415.8</v>
      </c>
      <c r="AF41" s="41">
        <f t="shared" si="1"/>
        <v>75.05415162454874</v>
      </c>
    </row>
    <row r="42" spans="1:32" ht="21.75" customHeight="1" thickBot="1">
      <c r="A42" s="7"/>
      <c r="B42" s="234" t="s">
        <v>26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5"/>
      <c r="M42" s="10">
        <v>31</v>
      </c>
      <c r="N42" s="9">
        <v>13</v>
      </c>
      <c r="O42" s="9" t="s">
        <v>1</v>
      </c>
      <c r="P42" s="159">
        <v>1900</v>
      </c>
      <c r="Q42" s="200">
        <v>1223.75</v>
      </c>
      <c r="R42" s="12">
        <f t="shared" si="0"/>
        <v>64.40789473684211</v>
      </c>
      <c r="S42" s="103">
        <v>2550</v>
      </c>
      <c r="T42" s="236"/>
      <c r="U42" s="236"/>
      <c r="V42" s="236"/>
      <c r="W42" s="236"/>
      <c r="X42" s="236"/>
      <c r="Y42" s="8">
        <v>0</v>
      </c>
      <c r="Z42" s="232"/>
      <c r="AA42" s="232"/>
      <c r="AB42" s="232"/>
      <c r="AC42" s="232"/>
      <c r="AD42" s="233"/>
      <c r="AE42" s="32">
        <v>1013.75</v>
      </c>
      <c r="AF42" s="41">
        <f t="shared" si="1"/>
        <v>39.754901960784316</v>
      </c>
    </row>
    <row r="43" spans="1:32" ht="21.75" customHeight="1" thickBot="1">
      <c r="A43" s="7"/>
      <c r="B43" s="234" t="s">
        <v>25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5"/>
      <c r="M43" s="10">
        <v>31</v>
      </c>
      <c r="N43" s="9">
        <v>13</v>
      </c>
      <c r="O43" s="9">
        <v>1</v>
      </c>
      <c r="P43" s="159">
        <v>1900</v>
      </c>
      <c r="Q43" s="200">
        <v>1223.75</v>
      </c>
      <c r="R43" s="12">
        <f t="shared" si="0"/>
        <v>64.40789473684211</v>
      </c>
      <c r="S43" s="103">
        <v>2550</v>
      </c>
      <c r="T43" s="236"/>
      <c r="U43" s="236"/>
      <c r="V43" s="236"/>
      <c r="W43" s="236"/>
      <c r="X43" s="236"/>
      <c r="Y43" s="8">
        <v>0</v>
      </c>
      <c r="Z43" s="232"/>
      <c r="AA43" s="232"/>
      <c r="AB43" s="232"/>
      <c r="AC43" s="232"/>
      <c r="AD43" s="233"/>
      <c r="AE43" s="32">
        <v>1013.75</v>
      </c>
      <c r="AF43" s="41">
        <f t="shared" si="1"/>
        <v>39.754901960784316</v>
      </c>
    </row>
    <row r="44" spans="1:32" ht="32.25" customHeight="1" thickBot="1">
      <c r="A44" s="7"/>
      <c r="B44" s="234" t="s">
        <v>24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5"/>
      <c r="M44" s="10">
        <v>31</v>
      </c>
      <c r="N44" s="9">
        <v>14</v>
      </c>
      <c r="O44" s="9" t="s">
        <v>1</v>
      </c>
      <c r="P44" s="160">
        <v>6036.38</v>
      </c>
      <c r="Q44" s="201">
        <v>4076.35</v>
      </c>
      <c r="R44" s="12">
        <f t="shared" si="0"/>
        <v>67.52971151584228</v>
      </c>
      <c r="S44" s="102">
        <v>14888.64</v>
      </c>
      <c r="T44" s="236"/>
      <c r="U44" s="236"/>
      <c r="V44" s="236"/>
      <c r="W44" s="236"/>
      <c r="X44" s="236"/>
      <c r="Y44" s="8">
        <v>0</v>
      </c>
      <c r="Z44" s="232"/>
      <c r="AA44" s="232"/>
      <c r="AB44" s="232"/>
      <c r="AC44" s="232"/>
      <c r="AD44" s="233"/>
      <c r="AE44" s="32">
        <v>5083.65</v>
      </c>
      <c r="AF44" s="41">
        <f t="shared" si="1"/>
        <v>34.14448868398994</v>
      </c>
    </row>
    <row r="45" spans="1:32" ht="32.25" customHeight="1" thickBot="1">
      <c r="A45" s="7"/>
      <c r="B45" s="234" t="s">
        <v>23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5"/>
      <c r="M45" s="10">
        <v>31</v>
      </c>
      <c r="N45" s="9">
        <v>14</v>
      </c>
      <c r="O45" s="9">
        <v>1</v>
      </c>
      <c r="P45" s="160">
        <v>5038</v>
      </c>
      <c r="Q45" s="201">
        <v>3773.88</v>
      </c>
      <c r="R45" s="12">
        <f t="shared" si="0"/>
        <v>74.90829694323143</v>
      </c>
      <c r="S45" s="98">
        <v>6056</v>
      </c>
      <c r="T45" s="236"/>
      <c r="U45" s="236"/>
      <c r="V45" s="236"/>
      <c r="W45" s="236"/>
      <c r="X45" s="236"/>
      <c r="Y45" s="8">
        <v>0</v>
      </c>
      <c r="Z45" s="232"/>
      <c r="AA45" s="232"/>
      <c r="AB45" s="232"/>
      <c r="AC45" s="232"/>
      <c r="AD45" s="233"/>
      <c r="AE45" s="32">
        <v>4601</v>
      </c>
      <c r="AF45" s="41">
        <f t="shared" si="1"/>
        <v>75.97424042272127</v>
      </c>
    </row>
    <row r="46" spans="1:32" s="68" customFormat="1" ht="18" customHeight="1" thickBot="1">
      <c r="A46" s="69"/>
      <c r="B46" s="229" t="s">
        <v>70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6"/>
      <c r="M46" s="100">
        <v>31</v>
      </c>
      <c r="N46" s="99">
        <v>14</v>
      </c>
      <c r="O46" s="99">
        <v>2</v>
      </c>
      <c r="P46" s="74">
        <v>0</v>
      </c>
      <c r="Q46" s="74">
        <v>0</v>
      </c>
      <c r="R46" s="12">
        <v>0</v>
      </c>
      <c r="S46" s="101">
        <v>1350</v>
      </c>
      <c r="T46" s="73"/>
      <c r="U46" s="73"/>
      <c r="V46" s="73"/>
      <c r="W46" s="73"/>
      <c r="X46" s="73"/>
      <c r="Y46" s="72"/>
      <c r="Z46" s="61"/>
      <c r="AA46" s="61"/>
      <c r="AB46" s="61"/>
      <c r="AC46" s="61"/>
      <c r="AD46" s="71"/>
      <c r="AE46" s="71">
        <v>0</v>
      </c>
      <c r="AF46" s="41">
        <f t="shared" si="1"/>
        <v>0</v>
      </c>
    </row>
    <row r="47" spans="1:32" ht="21.75" customHeight="1" thickBot="1">
      <c r="A47" s="7"/>
      <c r="B47" s="234" t="s">
        <v>22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5"/>
      <c r="M47" s="10">
        <v>31</v>
      </c>
      <c r="N47" s="9">
        <v>14</v>
      </c>
      <c r="O47" s="9">
        <v>3</v>
      </c>
      <c r="P47" s="161">
        <v>998.38</v>
      </c>
      <c r="Q47" s="202">
        <v>302.47</v>
      </c>
      <c r="R47" s="12">
        <f t="shared" si="0"/>
        <v>30.296079649031434</v>
      </c>
      <c r="S47" s="97">
        <v>7482.64</v>
      </c>
      <c r="T47" s="236"/>
      <c r="U47" s="236"/>
      <c r="V47" s="236"/>
      <c r="W47" s="236"/>
      <c r="X47" s="236"/>
      <c r="Y47" s="8">
        <v>0</v>
      </c>
      <c r="Z47" s="232"/>
      <c r="AA47" s="232"/>
      <c r="AB47" s="232"/>
      <c r="AC47" s="232"/>
      <c r="AD47" s="233"/>
      <c r="AE47" s="32">
        <v>482.65</v>
      </c>
      <c r="AF47" s="41">
        <f t="shared" si="1"/>
        <v>6.450263543348337</v>
      </c>
    </row>
    <row r="48" spans="1:32" s="68" customFormat="1" ht="21.75" customHeight="1" thickBot="1">
      <c r="A48" s="69"/>
      <c r="B48" s="230" t="s">
        <v>76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1"/>
      <c r="M48" s="163">
        <v>38</v>
      </c>
      <c r="N48" s="162" t="s">
        <v>1</v>
      </c>
      <c r="O48" s="162" t="s">
        <v>1</v>
      </c>
      <c r="P48" s="164">
        <v>527.73</v>
      </c>
      <c r="Q48" s="203">
        <v>417.98</v>
      </c>
      <c r="R48" s="12">
        <f t="shared" si="0"/>
        <v>79.20338051655202</v>
      </c>
      <c r="S48" s="161">
        <v>0</v>
      </c>
      <c r="T48" s="73"/>
      <c r="U48" s="73"/>
      <c r="V48" s="73"/>
      <c r="W48" s="73"/>
      <c r="X48" s="73"/>
      <c r="Y48" s="72"/>
      <c r="Z48" s="61"/>
      <c r="AA48" s="61"/>
      <c r="AB48" s="61"/>
      <c r="AC48" s="61"/>
      <c r="AD48" s="71"/>
      <c r="AE48" s="179">
        <v>0</v>
      </c>
      <c r="AF48" s="255">
        <v>0</v>
      </c>
    </row>
    <row r="49" spans="1:32" s="68" customFormat="1" ht="21.75" customHeight="1" thickBot="1">
      <c r="A49" s="69"/>
      <c r="B49" s="230" t="s">
        <v>18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1"/>
      <c r="M49" s="163">
        <v>38</v>
      </c>
      <c r="N49" s="162">
        <v>1</v>
      </c>
      <c r="O49" s="162" t="s">
        <v>1</v>
      </c>
      <c r="P49" s="164">
        <v>527.73</v>
      </c>
      <c r="Q49" s="203">
        <v>417.98</v>
      </c>
      <c r="R49" s="12">
        <f t="shared" si="0"/>
        <v>79.20338051655202</v>
      </c>
      <c r="S49" s="161">
        <v>0</v>
      </c>
      <c r="T49" s="73"/>
      <c r="U49" s="73"/>
      <c r="V49" s="73"/>
      <c r="W49" s="73"/>
      <c r="X49" s="73"/>
      <c r="Y49" s="72"/>
      <c r="Z49" s="61"/>
      <c r="AA49" s="61"/>
      <c r="AB49" s="61"/>
      <c r="AC49" s="61"/>
      <c r="AD49" s="71"/>
      <c r="AE49" s="179">
        <v>0</v>
      </c>
      <c r="AF49" s="255">
        <v>0</v>
      </c>
    </row>
    <row r="50" spans="1:32" s="68" customFormat="1" ht="21.75" customHeight="1" thickBot="1">
      <c r="A50" s="69"/>
      <c r="B50" s="230" t="s">
        <v>77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1"/>
      <c r="M50" s="163">
        <v>38</v>
      </c>
      <c r="N50" s="162">
        <v>1</v>
      </c>
      <c r="O50" s="162">
        <v>2</v>
      </c>
      <c r="P50" s="164">
        <v>19.2</v>
      </c>
      <c r="Q50" s="74">
        <v>0</v>
      </c>
      <c r="R50" s="12">
        <f t="shared" si="0"/>
        <v>0</v>
      </c>
      <c r="S50" s="161">
        <v>0</v>
      </c>
      <c r="T50" s="73"/>
      <c r="U50" s="73"/>
      <c r="V50" s="73"/>
      <c r="W50" s="73"/>
      <c r="X50" s="73"/>
      <c r="Y50" s="72"/>
      <c r="Z50" s="61"/>
      <c r="AA50" s="61"/>
      <c r="AB50" s="61"/>
      <c r="AC50" s="61"/>
      <c r="AD50" s="71"/>
      <c r="AE50" s="179">
        <v>0</v>
      </c>
      <c r="AF50" s="255">
        <v>0</v>
      </c>
    </row>
    <row r="51" spans="1:32" s="68" customFormat="1" ht="21.75" customHeight="1" thickBot="1">
      <c r="A51" s="69"/>
      <c r="B51" s="230" t="s">
        <v>78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1"/>
      <c r="M51" s="166">
        <v>38</v>
      </c>
      <c r="N51" s="165">
        <v>1</v>
      </c>
      <c r="O51" s="165">
        <v>3</v>
      </c>
      <c r="P51" s="167">
        <v>508.53</v>
      </c>
      <c r="Q51" s="204">
        <v>417.98</v>
      </c>
      <c r="R51" s="12">
        <f t="shared" si="0"/>
        <v>82.19377421194423</v>
      </c>
      <c r="S51" s="164">
        <v>0</v>
      </c>
      <c r="T51" s="73"/>
      <c r="U51" s="73"/>
      <c r="V51" s="73"/>
      <c r="W51" s="73"/>
      <c r="X51" s="73"/>
      <c r="Y51" s="72"/>
      <c r="Z51" s="61"/>
      <c r="AA51" s="61"/>
      <c r="AB51" s="61"/>
      <c r="AC51" s="61"/>
      <c r="AD51" s="71"/>
      <c r="AE51" s="179">
        <v>0</v>
      </c>
      <c r="AF51" s="255">
        <v>0</v>
      </c>
    </row>
    <row r="52" spans="1:32" ht="21.75" customHeight="1" thickBot="1">
      <c r="A52" s="7"/>
      <c r="B52" s="234" t="s">
        <v>20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5"/>
      <c r="M52" s="10">
        <v>39</v>
      </c>
      <c r="N52" s="9" t="s">
        <v>1</v>
      </c>
      <c r="O52" s="9" t="s">
        <v>1</v>
      </c>
      <c r="P52" s="168">
        <v>1457.17</v>
      </c>
      <c r="Q52" s="205">
        <v>1228.96</v>
      </c>
      <c r="R52" s="12">
        <f t="shared" si="0"/>
        <v>84.33882113960622</v>
      </c>
      <c r="S52" s="95">
        <v>1372.74</v>
      </c>
      <c r="T52" s="236"/>
      <c r="U52" s="236"/>
      <c r="V52" s="236"/>
      <c r="W52" s="236"/>
      <c r="X52" s="236"/>
      <c r="Y52" s="8">
        <v>0</v>
      </c>
      <c r="Z52" s="232"/>
      <c r="AA52" s="232"/>
      <c r="AB52" s="232"/>
      <c r="AC52" s="232"/>
      <c r="AD52" s="233"/>
      <c r="AE52" s="32">
        <v>1321.71</v>
      </c>
      <c r="AF52" s="254">
        <f t="shared" si="1"/>
        <v>96.2826172472573</v>
      </c>
    </row>
    <row r="53" spans="1:32" ht="16.5" customHeight="1" thickBot="1">
      <c r="A53" s="7"/>
      <c r="B53" s="234" t="s">
        <v>18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5"/>
      <c r="M53" s="10">
        <v>39</v>
      </c>
      <c r="N53" s="9">
        <v>1</v>
      </c>
      <c r="O53" s="9" t="s">
        <v>1</v>
      </c>
      <c r="P53" s="168">
        <v>1457.17</v>
      </c>
      <c r="Q53" s="205">
        <v>1228.96</v>
      </c>
      <c r="R53" s="12">
        <f t="shared" si="0"/>
        <v>84.33882113960622</v>
      </c>
      <c r="S53" s="95">
        <v>1372.74</v>
      </c>
      <c r="T53" s="236"/>
      <c r="U53" s="236"/>
      <c r="V53" s="236"/>
      <c r="W53" s="236"/>
      <c r="X53" s="236"/>
      <c r="Y53" s="8">
        <v>0</v>
      </c>
      <c r="Z53" s="232"/>
      <c r="AA53" s="232"/>
      <c r="AB53" s="232"/>
      <c r="AC53" s="232"/>
      <c r="AD53" s="233"/>
      <c r="AE53" s="32">
        <v>1321.71</v>
      </c>
      <c r="AF53" s="41">
        <f t="shared" si="1"/>
        <v>96.2826172472573</v>
      </c>
    </row>
    <row r="54" spans="1:32" ht="32.25" customHeight="1" thickBot="1">
      <c r="A54" s="7"/>
      <c r="B54" s="234" t="s">
        <v>21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5"/>
      <c r="M54" s="10">
        <v>39</v>
      </c>
      <c r="N54" s="9">
        <v>1</v>
      </c>
      <c r="O54" s="9">
        <v>6</v>
      </c>
      <c r="P54" s="168">
        <v>1457.17</v>
      </c>
      <c r="Q54" s="205">
        <v>1228.96</v>
      </c>
      <c r="R54" s="12">
        <f t="shared" si="0"/>
        <v>84.33882113960622</v>
      </c>
      <c r="S54" s="96">
        <v>1372.74</v>
      </c>
      <c r="T54" s="236"/>
      <c r="U54" s="236"/>
      <c r="V54" s="236"/>
      <c r="W54" s="236"/>
      <c r="X54" s="236"/>
      <c r="Y54" s="8">
        <v>0</v>
      </c>
      <c r="Z54" s="232"/>
      <c r="AA54" s="232"/>
      <c r="AB54" s="232"/>
      <c r="AC54" s="232"/>
      <c r="AD54" s="233"/>
      <c r="AE54" s="32">
        <v>1321.71</v>
      </c>
      <c r="AF54" s="41">
        <f t="shared" si="1"/>
        <v>96.2826172472573</v>
      </c>
    </row>
    <row r="55" spans="1:32" ht="32.25" customHeight="1" thickBot="1">
      <c r="A55" s="7"/>
      <c r="B55" s="234" t="s">
        <v>19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10">
        <v>40</v>
      </c>
      <c r="N55" s="9" t="s">
        <v>1</v>
      </c>
      <c r="O55" s="9" t="s">
        <v>1</v>
      </c>
      <c r="P55" s="169">
        <v>333159.19</v>
      </c>
      <c r="Q55" s="206">
        <v>226884.32</v>
      </c>
      <c r="R55" s="12">
        <f t="shared" si="0"/>
        <v>68.10087393957225</v>
      </c>
      <c r="S55" s="94">
        <v>333313.79</v>
      </c>
      <c r="T55" s="236"/>
      <c r="U55" s="236"/>
      <c r="V55" s="236"/>
      <c r="W55" s="236"/>
      <c r="X55" s="236"/>
      <c r="Y55" s="8">
        <v>0</v>
      </c>
      <c r="Z55" s="232"/>
      <c r="AA55" s="232"/>
      <c r="AB55" s="232"/>
      <c r="AC55" s="232"/>
      <c r="AD55" s="233"/>
      <c r="AE55" s="32">
        <v>219223.68</v>
      </c>
      <c r="AF55" s="41">
        <f t="shared" si="1"/>
        <v>65.77096015139368</v>
      </c>
    </row>
    <row r="56" spans="1:32" ht="16.5" customHeight="1" thickBot="1">
      <c r="A56" s="7"/>
      <c r="B56" s="234" t="s">
        <v>18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5"/>
      <c r="M56" s="10">
        <v>40</v>
      </c>
      <c r="N56" s="9">
        <v>1</v>
      </c>
      <c r="O56" s="9" t="s">
        <v>1</v>
      </c>
      <c r="P56" s="169">
        <v>33.57</v>
      </c>
      <c r="Q56" s="9">
        <v>0</v>
      </c>
      <c r="R56" s="12">
        <f t="shared" si="0"/>
        <v>0</v>
      </c>
      <c r="S56" s="94">
        <v>33.9</v>
      </c>
      <c r="T56" s="236"/>
      <c r="U56" s="236"/>
      <c r="V56" s="236"/>
      <c r="W56" s="236"/>
      <c r="X56" s="236"/>
      <c r="Y56" s="8">
        <v>0</v>
      </c>
      <c r="Z56" s="232"/>
      <c r="AA56" s="232"/>
      <c r="AB56" s="232"/>
      <c r="AC56" s="232"/>
      <c r="AD56" s="233"/>
      <c r="AE56" s="32">
        <v>21.51</v>
      </c>
      <c r="AF56" s="41">
        <f t="shared" si="1"/>
        <v>63.45132743362832</v>
      </c>
    </row>
    <row r="57" spans="1:32" ht="16.5" customHeight="1" thickBot="1">
      <c r="A57" s="7"/>
      <c r="B57" s="234" t="s">
        <v>17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5"/>
      <c r="M57" s="10">
        <v>40</v>
      </c>
      <c r="N57" s="9">
        <v>1</v>
      </c>
      <c r="O57" s="9">
        <v>13</v>
      </c>
      <c r="P57" s="169">
        <v>33.57</v>
      </c>
      <c r="Q57" s="9">
        <v>0</v>
      </c>
      <c r="R57" s="12">
        <f t="shared" si="0"/>
        <v>0</v>
      </c>
      <c r="S57" s="94">
        <v>33.9</v>
      </c>
      <c r="T57" s="236"/>
      <c r="U57" s="236"/>
      <c r="V57" s="236"/>
      <c r="W57" s="236"/>
      <c r="X57" s="236"/>
      <c r="Y57" s="8">
        <v>0</v>
      </c>
      <c r="Z57" s="232"/>
      <c r="AA57" s="232"/>
      <c r="AB57" s="232"/>
      <c r="AC57" s="232"/>
      <c r="AD57" s="233"/>
      <c r="AE57" s="32">
        <v>21.51</v>
      </c>
      <c r="AF57" s="41">
        <f t="shared" si="1"/>
        <v>63.45132743362832</v>
      </c>
    </row>
    <row r="58" spans="1:32" ht="16.5" customHeight="1" thickBot="1">
      <c r="A58" s="7"/>
      <c r="B58" s="234" t="s">
        <v>16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5"/>
      <c r="M58" s="10">
        <v>40</v>
      </c>
      <c r="N58" s="9">
        <v>4</v>
      </c>
      <c r="O58" s="9" t="s">
        <v>1</v>
      </c>
      <c r="P58" s="170">
        <v>250</v>
      </c>
      <c r="Q58" s="207">
        <v>250</v>
      </c>
      <c r="R58" s="12">
        <f t="shared" si="0"/>
        <v>100</v>
      </c>
      <c r="S58" s="93">
        <v>300</v>
      </c>
      <c r="T58" s="236"/>
      <c r="U58" s="236"/>
      <c r="V58" s="236"/>
      <c r="W58" s="236"/>
      <c r="X58" s="236"/>
      <c r="Y58" s="8">
        <v>0</v>
      </c>
      <c r="Z58" s="232"/>
      <c r="AA58" s="232"/>
      <c r="AB58" s="232"/>
      <c r="AC58" s="232"/>
      <c r="AD58" s="233"/>
      <c r="AE58" s="32">
        <v>300</v>
      </c>
      <c r="AF58" s="41">
        <f t="shared" si="1"/>
        <v>100</v>
      </c>
    </row>
    <row r="59" spans="1:32" ht="16.5" customHeight="1" thickBot="1">
      <c r="A59" s="7"/>
      <c r="B59" s="234" t="s">
        <v>15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5"/>
      <c r="M59" s="10">
        <v>40</v>
      </c>
      <c r="N59" s="9">
        <v>4</v>
      </c>
      <c r="O59" s="9">
        <v>1</v>
      </c>
      <c r="P59" s="170">
        <v>250</v>
      </c>
      <c r="Q59" s="207">
        <v>250</v>
      </c>
      <c r="R59" s="12">
        <f t="shared" si="0"/>
        <v>100</v>
      </c>
      <c r="S59" s="93">
        <v>300</v>
      </c>
      <c r="T59" s="236"/>
      <c r="U59" s="236"/>
      <c r="V59" s="236"/>
      <c r="W59" s="236"/>
      <c r="X59" s="236"/>
      <c r="Y59" s="8">
        <v>0</v>
      </c>
      <c r="Z59" s="232"/>
      <c r="AA59" s="232"/>
      <c r="AB59" s="232"/>
      <c r="AC59" s="232"/>
      <c r="AD59" s="233"/>
      <c r="AE59" s="32">
        <v>300</v>
      </c>
      <c r="AF59" s="41">
        <f t="shared" si="1"/>
        <v>100</v>
      </c>
    </row>
    <row r="60" spans="1:32" ht="16.5" customHeight="1" thickBot="1">
      <c r="A60" s="7"/>
      <c r="B60" s="234" t="s">
        <v>14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5"/>
      <c r="M60" s="10">
        <v>40</v>
      </c>
      <c r="N60" s="9">
        <v>7</v>
      </c>
      <c r="O60" s="9" t="s">
        <v>1</v>
      </c>
      <c r="P60" s="171">
        <v>320762.99</v>
      </c>
      <c r="Q60" s="208">
        <v>221990.24</v>
      </c>
      <c r="R60" s="12">
        <f t="shared" si="0"/>
        <v>69.20693687261115</v>
      </c>
      <c r="S60" s="92">
        <v>320080.83</v>
      </c>
      <c r="T60" s="236"/>
      <c r="U60" s="236"/>
      <c r="V60" s="236"/>
      <c r="W60" s="236"/>
      <c r="X60" s="236"/>
      <c r="Y60" s="8">
        <v>0</v>
      </c>
      <c r="Z60" s="232"/>
      <c r="AA60" s="232"/>
      <c r="AB60" s="232"/>
      <c r="AC60" s="232"/>
      <c r="AD60" s="233"/>
      <c r="AE60" s="32">
        <v>211685.42</v>
      </c>
      <c r="AF60" s="41">
        <f t="shared" si="1"/>
        <v>66.13498846525735</v>
      </c>
    </row>
    <row r="61" spans="1:32" ht="16.5" customHeight="1" thickBot="1">
      <c r="A61" s="7"/>
      <c r="B61" s="234" t="s">
        <v>13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35"/>
      <c r="M61" s="10">
        <v>40</v>
      </c>
      <c r="N61" s="9">
        <v>7</v>
      </c>
      <c r="O61" s="9">
        <v>1</v>
      </c>
      <c r="P61" s="171">
        <v>107081.76</v>
      </c>
      <c r="Q61" s="208">
        <v>71360.88</v>
      </c>
      <c r="R61" s="12">
        <f t="shared" si="0"/>
        <v>66.64148964305406</v>
      </c>
      <c r="S61" s="92">
        <v>94429.62</v>
      </c>
      <c r="T61" s="236"/>
      <c r="U61" s="236"/>
      <c r="V61" s="236"/>
      <c r="W61" s="236"/>
      <c r="X61" s="236"/>
      <c r="Y61" s="8">
        <v>0</v>
      </c>
      <c r="Z61" s="232"/>
      <c r="AA61" s="232"/>
      <c r="AB61" s="232"/>
      <c r="AC61" s="232"/>
      <c r="AD61" s="233"/>
      <c r="AE61" s="32">
        <v>61602.22</v>
      </c>
      <c r="AF61" s="41">
        <f t="shared" si="1"/>
        <v>65.23611976835235</v>
      </c>
    </row>
    <row r="62" spans="1:32" ht="16.5" customHeight="1" thickBot="1">
      <c r="A62" s="7"/>
      <c r="B62" s="234" t="s">
        <v>12</v>
      </c>
      <c r="C62" s="234"/>
      <c r="D62" s="234"/>
      <c r="E62" s="234"/>
      <c r="F62" s="234"/>
      <c r="G62" s="234"/>
      <c r="H62" s="234"/>
      <c r="I62" s="234"/>
      <c r="J62" s="234"/>
      <c r="K62" s="234"/>
      <c r="L62" s="235"/>
      <c r="M62" s="10">
        <v>40</v>
      </c>
      <c r="N62" s="9">
        <v>7</v>
      </c>
      <c r="O62" s="9">
        <v>2</v>
      </c>
      <c r="P62" s="172">
        <v>156464.81</v>
      </c>
      <c r="Q62" s="209">
        <v>107918.06</v>
      </c>
      <c r="R62" s="12">
        <f t="shared" si="0"/>
        <v>68.97273578640463</v>
      </c>
      <c r="S62" s="91">
        <v>163476.25</v>
      </c>
      <c r="T62" s="236"/>
      <c r="U62" s="236"/>
      <c r="V62" s="236"/>
      <c r="W62" s="236"/>
      <c r="X62" s="236"/>
      <c r="Y62" s="8">
        <v>0</v>
      </c>
      <c r="Z62" s="232"/>
      <c r="AA62" s="232"/>
      <c r="AB62" s="232"/>
      <c r="AC62" s="232"/>
      <c r="AD62" s="233"/>
      <c r="AE62" s="32">
        <v>106133.53</v>
      </c>
      <c r="AF62" s="41">
        <f t="shared" si="1"/>
        <v>64.92290470328258</v>
      </c>
    </row>
    <row r="63" spans="1:32" ht="16.5" customHeight="1" thickBot="1">
      <c r="A63" s="7"/>
      <c r="B63" s="234" t="s">
        <v>11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5"/>
      <c r="M63" s="10">
        <v>40</v>
      </c>
      <c r="N63" s="9">
        <v>7</v>
      </c>
      <c r="O63" s="9">
        <v>3</v>
      </c>
      <c r="P63" s="173">
        <v>44017.4</v>
      </c>
      <c r="Q63" s="210">
        <v>31267.44</v>
      </c>
      <c r="R63" s="12">
        <f t="shared" si="0"/>
        <v>71.03427281029775</v>
      </c>
      <c r="S63" s="90">
        <v>43284.81</v>
      </c>
      <c r="T63" s="236"/>
      <c r="U63" s="236"/>
      <c r="V63" s="236"/>
      <c r="W63" s="236"/>
      <c r="X63" s="236"/>
      <c r="Y63" s="8">
        <v>0</v>
      </c>
      <c r="Z63" s="232"/>
      <c r="AA63" s="232"/>
      <c r="AB63" s="232"/>
      <c r="AC63" s="232"/>
      <c r="AD63" s="233"/>
      <c r="AE63" s="32">
        <v>30757.59</v>
      </c>
      <c r="AF63" s="41">
        <f t="shared" si="1"/>
        <v>71.05862310588866</v>
      </c>
    </row>
    <row r="64" spans="1:32" ht="16.5" customHeight="1" thickBot="1">
      <c r="A64" s="7"/>
      <c r="B64" s="234" t="s">
        <v>10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5"/>
      <c r="M64" s="10">
        <v>40</v>
      </c>
      <c r="N64" s="9">
        <v>7</v>
      </c>
      <c r="O64" s="9">
        <v>7</v>
      </c>
      <c r="P64" s="174">
        <v>1149</v>
      </c>
      <c r="Q64" s="211">
        <v>978.4</v>
      </c>
      <c r="R64" s="12">
        <f t="shared" si="0"/>
        <v>85.15230635335074</v>
      </c>
      <c r="S64" s="89">
        <v>1343.15</v>
      </c>
      <c r="T64" s="236"/>
      <c r="U64" s="236"/>
      <c r="V64" s="236"/>
      <c r="W64" s="236"/>
      <c r="X64" s="236"/>
      <c r="Y64" s="8">
        <v>0</v>
      </c>
      <c r="Z64" s="232"/>
      <c r="AA64" s="232"/>
      <c r="AB64" s="232"/>
      <c r="AC64" s="232"/>
      <c r="AD64" s="233"/>
      <c r="AE64" s="32">
        <v>1311.75</v>
      </c>
      <c r="AF64" s="41">
        <f t="shared" si="1"/>
        <v>97.66221196441201</v>
      </c>
    </row>
    <row r="65" spans="1:32" ht="16.5" customHeight="1" thickBot="1">
      <c r="A65" s="7"/>
      <c r="B65" s="234" t="s">
        <v>9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5"/>
      <c r="M65" s="10">
        <v>40</v>
      </c>
      <c r="N65" s="9">
        <v>7</v>
      </c>
      <c r="O65" s="9">
        <v>9</v>
      </c>
      <c r="P65" s="175">
        <v>12050.02</v>
      </c>
      <c r="Q65" s="212">
        <v>10465.46</v>
      </c>
      <c r="R65" s="12">
        <f t="shared" si="0"/>
        <v>86.8501463068111</v>
      </c>
      <c r="S65" s="88">
        <v>17547</v>
      </c>
      <c r="T65" s="236"/>
      <c r="U65" s="236"/>
      <c r="V65" s="236"/>
      <c r="W65" s="236"/>
      <c r="X65" s="236"/>
      <c r="Y65" s="8">
        <v>0</v>
      </c>
      <c r="Z65" s="232"/>
      <c r="AA65" s="232"/>
      <c r="AB65" s="232"/>
      <c r="AC65" s="232"/>
      <c r="AD65" s="233"/>
      <c r="AE65" s="32">
        <v>11880.33</v>
      </c>
      <c r="AF65" s="41">
        <f t="shared" si="1"/>
        <v>67.70576166866131</v>
      </c>
    </row>
    <row r="66" spans="1:32" ht="16.5" customHeight="1" thickBot="1">
      <c r="A66" s="7"/>
      <c r="B66" s="234" t="s">
        <v>8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5"/>
      <c r="M66" s="10">
        <v>40</v>
      </c>
      <c r="N66" s="9">
        <v>8</v>
      </c>
      <c r="O66" s="9" t="s">
        <v>1</v>
      </c>
      <c r="P66" s="176">
        <v>0</v>
      </c>
      <c r="Q66" s="9">
        <v>0</v>
      </c>
      <c r="R66" s="12">
        <v>0</v>
      </c>
      <c r="S66" s="87">
        <v>3602.95</v>
      </c>
      <c r="T66" s="236"/>
      <c r="U66" s="236"/>
      <c r="V66" s="236"/>
      <c r="W66" s="236"/>
      <c r="X66" s="236"/>
      <c r="Y66" s="8">
        <v>0</v>
      </c>
      <c r="Z66" s="232"/>
      <c r="AA66" s="232"/>
      <c r="AB66" s="232"/>
      <c r="AC66" s="232"/>
      <c r="AD66" s="233"/>
      <c r="AE66" s="32">
        <v>1164.28</v>
      </c>
      <c r="AF66" s="41">
        <f t="shared" si="1"/>
        <v>32.314631066209635</v>
      </c>
    </row>
    <row r="67" spans="1:32" ht="16.5" customHeight="1" thickBot="1">
      <c r="A67" s="7"/>
      <c r="B67" s="234" t="s">
        <v>7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5"/>
      <c r="M67" s="10">
        <v>40</v>
      </c>
      <c r="N67" s="9">
        <v>8</v>
      </c>
      <c r="O67" s="9">
        <v>1</v>
      </c>
      <c r="P67" s="176">
        <v>0</v>
      </c>
      <c r="Q67" s="9">
        <v>0</v>
      </c>
      <c r="R67" s="12">
        <v>0</v>
      </c>
      <c r="S67" s="87">
        <v>3602.95</v>
      </c>
      <c r="T67" s="236"/>
      <c r="U67" s="236"/>
      <c r="V67" s="236"/>
      <c r="W67" s="236"/>
      <c r="X67" s="236"/>
      <c r="Y67" s="8">
        <v>0</v>
      </c>
      <c r="Z67" s="232"/>
      <c r="AA67" s="232"/>
      <c r="AB67" s="232"/>
      <c r="AC67" s="232"/>
      <c r="AD67" s="233"/>
      <c r="AE67" s="32">
        <v>1164.28</v>
      </c>
      <c r="AF67" s="41">
        <f t="shared" si="1"/>
        <v>32.314631066209635</v>
      </c>
    </row>
    <row r="68" spans="1:32" ht="16.5" customHeight="1" thickBot="1">
      <c r="A68" s="7"/>
      <c r="B68" s="234" t="s">
        <v>6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5"/>
      <c r="M68" s="10">
        <v>40</v>
      </c>
      <c r="N68" s="9">
        <v>10</v>
      </c>
      <c r="O68" s="9" t="s">
        <v>1</v>
      </c>
      <c r="P68" s="177">
        <v>11798.78</v>
      </c>
      <c r="Q68" s="213">
        <v>4510.13</v>
      </c>
      <c r="R68" s="12">
        <f t="shared" si="0"/>
        <v>38.225392794848275</v>
      </c>
      <c r="S68" s="86">
        <v>8886.67</v>
      </c>
      <c r="T68" s="236"/>
      <c r="U68" s="236"/>
      <c r="V68" s="236"/>
      <c r="W68" s="236"/>
      <c r="X68" s="236"/>
      <c r="Y68" s="8">
        <v>0</v>
      </c>
      <c r="Z68" s="232"/>
      <c r="AA68" s="232"/>
      <c r="AB68" s="232"/>
      <c r="AC68" s="232"/>
      <c r="AD68" s="233"/>
      <c r="AE68" s="32">
        <v>5769.27</v>
      </c>
      <c r="AF68" s="41">
        <f t="shared" si="1"/>
        <v>64.92049327813456</v>
      </c>
    </row>
    <row r="69" spans="1:32" ht="16.5" customHeight="1" thickBot="1">
      <c r="A69" s="7"/>
      <c r="B69" s="234" t="s">
        <v>5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5"/>
      <c r="M69" s="10">
        <v>40</v>
      </c>
      <c r="N69" s="9">
        <v>10</v>
      </c>
      <c r="O69" s="9">
        <v>3</v>
      </c>
      <c r="P69" s="177">
        <v>6533</v>
      </c>
      <c r="Q69" s="214">
        <v>2065.61</v>
      </c>
      <c r="R69" s="12">
        <f t="shared" si="0"/>
        <v>31.618092759834685</v>
      </c>
      <c r="S69" s="86">
        <v>5789.67</v>
      </c>
      <c r="T69" s="236"/>
      <c r="U69" s="236"/>
      <c r="V69" s="236"/>
      <c r="W69" s="236"/>
      <c r="X69" s="236"/>
      <c r="Y69" s="8">
        <v>0</v>
      </c>
      <c r="Z69" s="232"/>
      <c r="AA69" s="232"/>
      <c r="AB69" s="232"/>
      <c r="AC69" s="232"/>
      <c r="AD69" s="233"/>
      <c r="AE69" s="32">
        <v>3244.86</v>
      </c>
      <c r="AF69" s="41">
        <f t="shared" si="1"/>
        <v>56.045681360077516</v>
      </c>
    </row>
    <row r="70" spans="1:32" ht="16.5" customHeight="1" thickBot="1">
      <c r="A70" s="7"/>
      <c r="B70" s="234" t="s">
        <v>4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5"/>
      <c r="M70" s="10">
        <v>40</v>
      </c>
      <c r="N70" s="9">
        <v>10</v>
      </c>
      <c r="O70" s="9">
        <v>4</v>
      </c>
      <c r="P70" s="178">
        <v>5265.78</v>
      </c>
      <c r="Q70" s="215">
        <v>2444.52</v>
      </c>
      <c r="R70" s="12">
        <f t="shared" si="0"/>
        <v>46.4227521848615</v>
      </c>
      <c r="S70" s="85">
        <v>3097</v>
      </c>
      <c r="T70" s="236"/>
      <c r="U70" s="236"/>
      <c r="V70" s="236"/>
      <c r="W70" s="236"/>
      <c r="X70" s="236"/>
      <c r="Y70" s="8">
        <v>0</v>
      </c>
      <c r="Z70" s="232"/>
      <c r="AA70" s="232"/>
      <c r="AB70" s="232"/>
      <c r="AC70" s="232"/>
      <c r="AD70" s="233"/>
      <c r="AE70" s="32">
        <v>2524.41</v>
      </c>
      <c r="AF70" s="41">
        <f t="shared" si="1"/>
        <v>81.51146270584437</v>
      </c>
    </row>
    <row r="71" spans="1:32" ht="16.5" customHeight="1" thickBot="1">
      <c r="A71" s="7"/>
      <c r="B71" s="234" t="s">
        <v>3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5"/>
      <c r="M71" s="10">
        <v>40</v>
      </c>
      <c r="N71" s="9">
        <v>11</v>
      </c>
      <c r="O71" s="9" t="s">
        <v>1</v>
      </c>
      <c r="P71" s="179">
        <v>313.85</v>
      </c>
      <c r="Q71" s="216">
        <v>133.96</v>
      </c>
      <c r="R71" s="12">
        <f t="shared" si="0"/>
        <v>42.682810259678185</v>
      </c>
      <c r="S71" s="84">
        <v>409.45</v>
      </c>
      <c r="T71" s="236"/>
      <c r="U71" s="236"/>
      <c r="V71" s="236"/>
      <c r="W71" s="236"/>
      <c r="X71" s="236"/>
      <c r="Y71" s="8">
        <v>0</v>
      </c>
      <c r="Z71" s="232"/>
      <c r="AA71" s="232"/>
      <c r="AB71" s="232"/>
      <c r="AC71" s="232"/>
      <c r="AD71" s="233"/>
      <c r="AE71" s="32">
        <v>283.21</v>
      </c>
      <c r="AF71" s="41">
        <f t="shared" si="1"/>
        <v>69.1683966296251</v>
      </c>
    </row>
    <row r="72" spans="1:32" ht="16.5" customHeight="1" thickBot="1">
      <c r="A72" s="7"/>
      <c r="B72" s="249" t="s">
        <v>2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50"/>
      <c r="M72" s="57">
        <v>40</v>
      </c>
      <c r="N72" s="58">
        <v>11</v>
      </c>
      <c r="O72" s="58">
        <v>1</v>
      </c>
      <c r="P72" s="179">
        <v>313.85</v>
      </c>
      <c r="Q72" s="216">
        <v>133.96</v>
      </c>
      <c r="R72" s="12">
        <f t="shared" si="0"/>
        <v>42.682810259678185</v>
      </c>
      <c r="S72" s="84">
        <v>409.45</v>
      </c>
      <c r="T72" s="251"/>
      <c r="U72" s="251"/>
      <c r="V72" s="251"/>
      <c r="W72" s="251"/>
      <c r="X72" s="251"/>
      <c r="Y72" s="64">
        <v>0</v>
      </c>
      <c r="Z72" s="252"/>
      <c r="AA72" s="252"/>
      <c r="AB72" s="252"/>
      <c r="AC72" s="252"/>
      <c r="AD72" s="253"/>
      <c r="AE72" s="65">
        <v>283.21</v>
      </c>
      <c r="AF72" s="41">
        <f t="shared" si="1"/>
        <v>69.1683966296251</v>
      </c>
    </row>
    <row r="73" spans="1:32" ht="14.25" customHeight="1" thickBot="1">
      <c r="A73" s="6"/>
      <c r="B73" s="59" t="s">
        <v>66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 t="s">
        <v>1</v>
      </c>
      <c r="O73" s="63" t="s">
        <v>1</v>
      </c>
      <c r="P73" s="181">
        <f>P55+P52+P48+P8</f>
        <v>519401.83999999997</v>
      </c>
      <c r="Q73" s="256">
        <f>Q55+Q52+Q48+Q8</f>
        <v>295363.23</v>
      </c>
      <c r="R73" s="125">
        <f aca="true" t="shared" si="2" ref="R73">Q73*100/P73</f>
        <v>56.866034590867066</v>
      </c>
      <c r="S73" s="257">
        <f>S55+S52+S8</f>
        <v>491521.92999999993</v>
      </c>
      <c r="T73" s="76"/>
      <c r="U73" s="66"/>
      <c r="V73" s="66"/>
      <c r="W73" s="66"/>
      <c r="X73" s="66"/>
      <c r="Y73" s="66">
        <v>0</v>
      </c>
      <c r="Z73" s="66"/>
      <c r="AA73" s="66"/>
      <c r="AB73" s="67"/>
      <c r="AC73" s="66"/>
      <c r="AD73" s="66"/>
      <c r="AE73" s="124">
        <f>AE55+AE52+AE8</f>
        <v>306553.57999999996</v>
      </c>
      <c r="AF73" s="125">
        <f t="shared" si="1"/>
        <v>62.3682406194979</v>
      </c>
    </row>
    <row r="74" spans="1:32" ht="11.25" customHeight="1">
      <c r="A74" s="5" t="s"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>
        <v>0</v>
      </c>
      <c r="V74" s="4">
        <v>0</v>
      </c>
      <c r="W74" s="4">
        <v>0</v>
      </c>
      <c r="X74" s="4">
        <v>0</v>
      </c>
      <c r="Y74" s="3">
        <v>0</v>
      </c>
      <c r="Z74" s="3"/>
      <c r="AA74" s="3"/>
      <c r="AB74" s="1"/>
      <c r="AC74" s="3"/>
      <c r="AD74" s="3"/>
      <c r="AE74" s="1"/>
      <c r="AF74" s="1"/>
    </row>
    <row r="75" spans="1:3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80"/>
      <c r="Q75" s="217"/>
      <c r="R75" s="1"/>
      <c r="S75" s="70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</sheetData>
  <mergeCells count="166">
    <mergeCell ref="B54:L54"/>
    <mergeCell ref="Z23:AD23"/>
    <mergeCell ref="B41:L41"/>
    <mergeCell ref="T41:X41"/>
    <mergeCell ref="Z41:AD41"/>
    <mergeCell ref="T54:X54"/>
    <mergeCell ref="Z54:AD54"/>
    <mergeCell ref="B68:L68"/>
    <mergeCell ref="T68:X68"/>
    <mergeCell ref="Z68:AD68"/>
    <mergeCell ref="B67:L67"/>
    <mergeCell ref="T67:X67"/>
    <mergeCell ref="Z67:AD67"/>
    <mergeCell ref="B69:L69"/>
    <mergeCell ref="T69:X69"/>
    <mergeCell ref="Z69:AD69"/>
    <mergeCell ref="B72:L72"/>
    <mergeCell ref="T72:X72"/>
    <mergeCell ref="Z72:AD72"/>
    <mergeCell ref="B57:L57"/>
    <mergeCell ref="T57:X57"/>
    <mergeCell ref="Z57:AD57"/>
    <mergeCell ref="B56:L56"/>
    <mergeCell ref="T56:X56"/>
    <mergeCell ref="Z56:AD56"/>
    <mergeCell ref="B59:L59"/>
    <mergeCell ref="T59:X59"/>
    <mergeCell ref="Z59:AD59"/>
    <mergeCell ref="T34:X34"/>
    <mergeCell ref="Z34:AD34"/>
    <mergeCell ref="B36:L36"/>
    <mergeCell ref="T36:X36"/>
    <mergeCell ref="Z36:AD36"/>
    <mergeCell ref="B43:L43"/>
    <mergeCell ref="T43:X43"/>
    <mergeCell ref="Z43:AD43"/>
    <mergeCell ref="B45:L45"/>
    <mergeCell ref="T45:X45"/>
    <mergeCell ref="Z45:AD45"/>
    <mergeCell ref="B37:L37"/>
    <mergeCell ref="T37:X37"/>
    <mergeCell ref="Z37:AD37"/>
    <mergeCell ref="B71:L71"/>
    <mergeCell ref="T71:X71"/>
    <mergeCell ref="Z71:AD71"/>
    <mergeCell ref="B70:L70"/>
    <mergeCell ref="T70:X70"/>
    <mergeCell ref="Z70:AD70"/>
    <mergeCell ref="B10:L10"/>
    <mergeCell ref="T10:X10"/>
    <mergeCell ref="Z10:AD10"/>
    <mergeCell ref="B13:L13"/>
    <mergeCell ref="T13:X13"/>
    <mergeCell ref="Z13:AD13"/>
    <mergeCell ref="B21:L21"/>
    <mergeCell ref="T21:X21"/>
    <mergeCell ref="Z21:AD21"/>
    <mergeCell ref="B23:L23"/>
    <mergeCell ref="T23:X23"/>
    <mergeCell ref="T25:X25"/>
    <mergeCell ref="Z25:AD25"/>
    <mergeCell ref="B26:L26"/>
    <mergeCell ref="T26:X26"/>
    <mergeCell ref="Z26:AD26"/>
    <mergeCell ref="B28:L28"/>
    <mergeCell ref="T28:X28"/>
    <mergeCell ref="B58:L58"/>
    <mergeCell ref="T58:X58"/>
    <mergeCell ref="Z58:AD58"/>
    <mergeCell ref="B60:L60"/>
    <mergeCell ref="T60:X60"/>
    <mergeCell ref="Z60:AD60"/>
    <mergeCell ref="B66:L66"/>
    <mergeCell ref="T66:X66"/>
    <mergeCell ref="Z66:AD66"/>
    <mergeCell ref="B62:L62"/>
    <mergeCell ref="T62:X62"/>
    <mergeCell ref="Z62:AD62"/>
    <mergeCell ref="B63:L63"/>
    <mergeCell ref="B61:L61"/>
    <mergeCell ref="T61:X61"/>
    <mergeCell ref="Z61:AD61"/>
    <mergeCell ref="T63:X63"/>
    <mergeCell ref="Z63:AD63"/>
    <mergeCell ref="B64:L64"/>
    <mergeCell ref="T64:X64"/>
    <mergeCell ref="Z64:AD64"/>
    <mergeCell ref="B65:L65"/>
    <mergeCell ref="T65:X65"/>
    <mergeCell ref="Z65:AD65"/>
    <mergeCell ref="T40:X40"/>
    <mergeCell ref="Z40:AD40"/>
    <mergeCell ref="B42:L42"/>
    <mergeCell ref="T42:X42"/>
    <mergeCell ref="Z42:AD42"/>
    <mergeCell ref="B44:L44"/>
    <mergeCell ref="T44:X44"/>
    <mergeCell ref="Z44:AD44"/>
    <mergeCell ref="B53:L53"/>
    <mergeCell ref="T53:X53"/>
    <mergeCell ref="Z53:AD53"/>
    <mergeCell ref="B47:L47"/>
    <mergeCell ref="T47:X47"/>
    <mergeCell ref="Z47:AD47"/>
    <mergeCell ref="T27:X27"/>
    <mergeCell ref="Z27:AD27"/>
    <mergeCell ref="B24:L24"/>
    <mergeCell ref="T24:X24"/>
    <mergeCell ref="Z24:AD24"/>
    <mergeCell ref="B25:L25"/>
    <mergeCell ref="B33:L33"/>
    <mergeCell ref="T33:X33"/>
    <mergeCell ref="Z33:AD33"/>
    <mergeCell ref="B30:L30"/>
    <mergeCell ref="T30:X30"/>
    <mergeCell ref="Z30:AD30"/>
    <mergeCell ref="Z28:AD28"/>
    <mergeCell ref="B29:L29"/>
    <mergeCell ref="T29:X29"/>
    <mergeCell ref="Z29:AD29"/>
    <mergeCell ref="B48:L48"/>
    <mergeCell ref="B49:L49"/>
    <mergeCell ref="B50:L50"/>
    <mergeCell ref="Z55:AD55"/>
    <mergeCell ref="B9:L9"/>
    <mergeCell ref="T9:X9"/>
    <mergeCell ref="Z9:AD9"/>
    <mergeCell ref="B51:L51"/>
    <mergeCell ref="B8:L8"/>
    <mergeCell ref="T8:X8"/>
    <mergeCell ref="Z8:AD8"/>
    <mergeCell ref="B52:L52"/>
    <mergeCell ref="T52:X52"/>
    <mergeCell ref="Z52:AD52"/>
    <mergeCell ref="B55:L55"/>
    <mergeCell ref="T55:X55"/>
    <mergeCell ref="B14:L14"/>
    <mergeCell ref="T14:X14"/>
    <mergeCell ref="Z14:AD14"/>
    <mergeCell ref="B18:L18"/>
    <mergeCell ref="T18:X18"/>
    <mergeCell ref="Z18:AD18"/>
    <mergeCell ref="B15:L15"/>
    <mergeCell ref="T15:X15"/>
    <mergeCell ref="B46:L46"/>
    <mergeCell ref="B19:L19"/>
    <mergeCell ref="B20:L20"/>
    <mergeCell ref="B22:L22"/>
    <mergeCell ref="B31:L31"/>
    <mergeCell ref="B32:L32"/>
    <mergeCell ref="B35:L35"/>
    <mergeCell ref="B38:L38"/>
    <mergeCell ref="B39:L39"/>
    <mergeCell ref="B27:L27"/>
    <mergeCell ref="B40:L40"/>
    <mergeCell ref="B34:L34"/>
    <mergeCell ref="M5:O5"/>
    <mergeCell ref="P5:R5"/>
    <mergeCell ref="S5:AF5"/>
    <mergeCell ref="L2:AG2"/>
    <mergeCell ref="M3:AE3"/>
    <mergeCell ref="B16:L16"/>
    <mergeCell ref="B17:L17"/>
    <mergeCell ref="B11:L11"/>
    <mergeCell ref="B12:L12"/>
    <mergeCell ref="Z15:AD15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2021-10-07T12:49:56Z</cp:lastPrinted>
  <dcterms:created xsi:type="dcterms:W3CDTF">2021-10-07T12:22:41Z</dcterms:created>
  <dcterms:modified xsi:type="dcterms:W3CDTF">2021-10-08T08:03:09Z</dcterms:modified>
  <cp:category/>
  <cp:version/>
  <cp:contentType/>
  <cp:contentStatus/>
</cp:coreProperties>
</file>