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<sst xmlns="http://schemas.openxmlformats.org/spreadsheetml/2006/main" count="61" uniqueCount="50">
  <si>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</si>
  <si>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</si>
  <si>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</si>
  <si>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</si>
  <si>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</si>
  <si>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</si>
  <si>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</si>
  <si>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</si>
  <si>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</si>
  <si>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</si>
  <si>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</si>
  <si>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</si>
  <si>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</si>
  <si>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</si>
  <si>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</si>
  <si>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</si>
  <si>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</si>
  <si>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</si>
  <si>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</si>
  <si>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</si>
  <si>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Министерство финансов РК</t>
  </si>
  <si>
    <t>руб.</t>
  </si>
  <si>
    <t>5-2/18 от 26.09.2018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</si>
  <si>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</si>
  <si>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</si>
  <si>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</si>
  <si>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</si>
  <si>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</si>
  <si>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</si>
  <si>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</si>
  <si>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</si>
  <si>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</si>
  <si>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</si>
  <si>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</si>
  <si>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</si>
  <si>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</si>
  <si>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</si>
  <si>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</si>
  <si>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</si>
  <si>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</si>
  <si>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</si>
  <si>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>Начальник финансого управления</t>
  </si>
  <si>
    <t>Т.В.Сергушкина</t>
  </si>
  <si>
    <t>Исполнитель Е.Л.Кнопова</t>
  </si>
  <si>
    <t>тел.8(964)3178409</t>
  </si>
  <si>
    <t>И.о. Главы Администрации Лахденпохского муниципального района</t>
  </si>
  <si>
    <t>Ж.Л.Корьят</t>
  </si>
  <si>
    <t>по состоянию на  01 декабря 2021 года</t>
  </si>
  <si>
    <t>Объем муниципального долга  на 01.12.2021 года</t>
  </si>
  <si>
    <t>Объем  долга по процентам на 01.12.2021г.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</si>
</sst>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B19">
      <selection activeCell="T10" sqref="T10:T11"/>
    </sheetView>
  </sheetViews>
  <sheetFormatPr defaultColWidth="9.00390625" defaultRowHeight="12.75"/>
  <cols>
    <col min="1" max="1" width="4.25390625" style="1" customWidth="1"/>
    <col min="2" max="2" width="21.00390625" style="23" customWidth="1"/>
    <col min="3" max="3" width="12.75390625" style="4" customWidth="1"/>
    <col min="4" max="4" width="16.25390625" style="24" customWidth="1"/>
    <col min="5" max="5" width="10.00390625" style="9" customWidth="1"/>
    <col min="6" max="6" width="14.00390625" style="9" customWidth="1"/>
    <col min="7" max="7" width="14.75390625" style="9" customWidth="1"/>
    <col min="8" max="8" width="13.00390625" style="1" customWidth="1"/>
    <col min="9" max="9" width="13.875" style="1" customWidth="1"/>
    <col min="10" max="10" width="15.2539062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375" style="1" customWidth="1"/>
    <col min="17" max="17" width="10.625" style="1" customWidth="1"/>
    <col min="18" max="18" width="15.125" style="1" customWidth="1"/>
    <col min="19" max="19" width="13.875" style="1" customWidth="1"/>
    <col min="20" max="20" width="14.75390625" style="25" customWidth="1"/>
    <col min="21" max="16384" width="9.125" style="1" customWidth="1"/>
  </cols>
  <sheetData>
    <row r="1" spans="19:20" ht="27.75" customHeight="1" hidden="1">
      <c r="S1" s="146" t="s">
        <v>29</v>
      </c>
      <c r="T1" s="146"/>
    </row>
    <row r="2" spans="19:20" ht="29.25" customHeight="1">
      <c r="S2" s="146"/>
      <c r="T2" s="146"/>
    </row>
    <row r="3" spans="1:20" ht="21.75" customHeight="1">
      <c r="A3" s="147" t="s">
        <v>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19.5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47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8"/>
      <c r="F7" s="148"/>
      <c r="G7" s="148"/>
      <c r="H7" s="148"/>
      <c r="I7" s="148"/>
      <c r="J7" s="148"/>
      <c r="K7" s="148"/>
      <c r="L7" s="148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9" t="s">
        <v>0</v>
      </c>
      <c r="B10" s="150" t="s">
        <v>10</v>
      </c>
      <c r="C10" s="134" t="s">
        <v>3</v>
      </c>
      <c r="D10" s="132" t="s">
        <v>11</v>
      </c>
      <c r="E10" s="134" t="s">
        <v>6</v>
      </c>
      <c r="F10" s="134" t="s">
        <v>12</v>
      </c>
      <c r="G10" s="134" t="s">
        <v>13</v>
      </c>
      <c r="H10" s="134" t="s">
        <v>5</v>
      </c>
      <c r="I10" s="134" t="s">
        <v>14</v>
      </c>
      <c r="J10" s="132" t="s">
        <v>37</v>
      </c>
      <c r="K10" s="134" t="s">
        <v>15</v>
      </c>
      <c r="L10" s="134" t="s">
        <v>16</v>
      </c>
      <c r="M10" s="134" t="s">
        <v>9</v>
      </c>
      <c r="N10" s="132" t="s">
        <v>32</v>
      </c>
      <c r="O10" s="143" t="s">
        <v>48</v>
      </c>
      <c r="P10" s="144"/>
      <c r="Q10" s="134" t="s">
        <v>38</v>
      </c>
      <c r="R10" s="134" t="s">
        <v>7</v>
      </c>
      <c r="S10" s="134" t="s">
        <v>17</v>
      </c>
      <c r="T10" s="132" t="s">
        <v>49</v>
      </c>
    </row>
    <row r="11" spans="1:20" s="39" customFormat="1" ht="85.5" customHeight="1">
      <c r="A11" s="149"/>
      <c r="B11" s="151"/>
      <c r="C11" s="135"/>
      <c r="D11" s="133"/>
      <c r="E11" s="135"/>
      <c r="F11" s="135"/>
      <c r="G11" s="135"/>
      <c r="H11" s="135"/>
      <c r="I11" s="135"/>
      <c r="J11" s="133"/>
      <c r="K11" s="135"/>
      <c r="L11" s="135"/>
      <c r="M11" s="145"/>
      <c r="N11" s="142"/>
      <c r="O11" s="38" t="s">
        <v>4</v>
      </c>
      <c r="P11" s="37" t="s">
        <v>34</v>
      </c>
      <c r="Q11" s="135"/>
      <c r="R11" s="135"/>
      <c r="S11" s="135"/>
      <c r="T11" s="133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6" t="s">
        <v>18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9" t="s">
        <v>19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120" customFormat="1" ht="58.5" customHeight="1">
      <c r="A17" s="110">
        <v>1</v>
      </c>
      <c r="B17" s="111" t="s">
        <v>22</v>
      </c>
      <c r="C17" s="112" t="s">
        <v>20</v>
      </c>
      <c r="D17" s="107">
        <v>12870000</v>
      </c>
      <c r="E17" s="127" t="s">
        <v>21</v>
      </c>
      <c r="F17" s="107">
        <f>O17</f>
        <v>0</v>
      </c>
      <c r="G17" s="113">
        <v>44433</v>
      </c>
      <c r="H17" s="114" t="s">
        <v>33</v>
      </c>
      <c r="I17" s="115">
        <v>0.3333333333333333</v>
      </c>
      <c r="J17" s="108">
        <v>4302000</v>
      </c>
      <c r="K17" s="113">
        <v>43370</v>
      </c>
      <c r="L17" s="116"/>
      <c r="M17" s="113">
        <v>44412</v>
      </c>
      <c r="N17" s="117">
        <v>4302000</v>
      </c>
      <c r="O17" s="108">
        <f>J17+L17-N17</f>
        <v>0</v>
      </c>
      <c r="P17" s="118"/>
      <c r="Q17" s="119">
        <v>0</v>
      </c>
      <c r="R17" s="108">
        <v>21744.8</v>
      </c>
      <c r="S17" s="108">
        <v>21744.8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12870000</v>
      </c>
      <c r="E18" s="128"/>
      <c r="F18" s="106">
        <f>O18</f>
        <v>0</v>
      </c>
      <c r="G18" s="93"/>
      <c r="H18" s="94"/>
      <c r="I18" s="95"/>
      <c r="J18" s="99">
        <f>SUM(J17:J17)</f>
        <v>4302000</v>
      </c>
      <c r="K18" s="95"/>
      <c r="L18" s="96"/>
      <c r="M18" s="96"/>
      <c r="N18" s="100">
        <f aca="true" t="shared" si="0" ref="N18:T18">SUM(N17:N17)</f>
        <v>4302000</v>
      </c>
      <c r="O18" s="100">
        <f t="shared" si="0"/>
        <v>0</v>
      </c>
      <c r="P18" s="100">
        <f t="shared" si="0"/>
        <v>0</v>
      </c>
      <c r="Q18" s="100">
        <f t="shared" si="0"/>
        <v>0</v>
      </c>
      <c r="R18" s="100">
        <f t="shared" si="0"/>
        <v>21744.8</v>
      </c>
      <c r="S18" s="100">
        <f t="shared" si="0"/>
        <v>21744.8</v>
      </c>
      <c r="T18" s="100">
        <f t="shared" si="0"/>
        <v>0</v>
      </c>
    </row>
    <row r="19" spans="1:20" s="54" customFormat="1" ht="31.5" customHeight="1">
      <c r="A19" s="121" t="s">
        <v>23</v>
      </c>
      <c r="B19" s="52"/>
      <c r="C19" s="122"/>
      <c r="D19" s="123"/>
      <c r="E19" s="122"/>
      <c r="F19" s="122"/>
      <c r="G19" s="124"/>
      <c r="H19" s="122"/>
      <c r="I19" s="122"/>
      <c r="J19" s="123"/>
      <c r="K19" s="122"/>
      <c r="L19" s="122"/>
      <c r="M19" s="122"/>
      <c r="N19" s="123"/>
      <c r="O19" s="123"/>
      <c r="P19" s="122"/>
      <c r="Q19" s="122"/>
      <c r="R19" s="122"/>
      <c r="S19" s="122"/>
      <c r="T19" s="125"/>
    </row>
    <row r="20" spans="1:20" s="120" customFormat="1" ht="70.5" customHeight="1">
      <c r="A20" s="110">
        <v>1</v>
      </c>
      <c r="B20" s="111" t="s">
        <v>25</v>
      </c>
      <c r="C20" s="112" t="s">
        <v>24</v>
      </c>
      <c r="D20" s="107">
        <v>18500000</v>
      </c>
      <c r="E20" s="127" t="s">
        <v>21</v>
      </c>
      <c r="F20" s="107">
        <f>O20</f>
        <v>10800000</v>
      </c>
      <c r="G20" s="113">
        <v>45064</v>
      </c>
      <c r="H20" s="114" t="s">
        <v>33</v>
      </c>
      <c r="I20" s="108">
        <v>7</v>
      </c>
      <c r="J20" s="108">
        <v>10800000</v>
      </c>
      <c r="K20" s="126">
        <v>43972</v>
      </c>
      <c r="L20" s="117"/>
      <c r="M20" s="117"/>
      <c r="N20" s="117"/>
      <c r="O20" s="108">
        <f>J20+L20-N20</f>
        <v>10800000</v>
      </c>
      <c r="P20" s="108"/>
      <c r="Q20" s="108">
        <v>-1472.68</v>
      </c>
      <c r="R20" s="108">
        <v>631127.49</v>
      </c>
      <c r="S20" s="108">
        <v>629654.81</v>
      </c>
      <c r="T20" s="109">
        <f>SUM(Q20+R20-S20)</f>
        <v>-1.1641532182693481E-10</v>
      </c>
    </row>
    <row r="21" spans="1:20" s="120" customFormat="1" ht="69.75" customHeight="1">
      <c r="A21" s="110">
        <v>2</v>
      </c>
      <c r="B21" s="111" t="s">
        <v>35</v>
      </c>
      <c r="C21" s="112" t="s">
        <v>24</v>
      </c>
      <c r="D21" s="107">
        <v>12000000</v>
      </c>
      <c r="E21" s="127" t="s">
        <v>21</v>
      </c>
      <c r="F21" s="107">
        <f>O21</f>
        <v>12000000</v>
      </c>
      <c r="G21" s="113">
        <v>44807</v>
      </c>
      <c r="H21" s="114" t="s">
        <v>33</v>
      </c>
      <c r="I21" s="108">
        <v>5.6</v>
      </c>
      <c r="J21" s="108">
        <v>12000000</v>
      </c>
      <c r="K21" s="126">
        <v>44082</v>
      </c>
      <c r="L21" s="117"/>
      <c r="M21" s="117"/>
      <c r="N21" s="117"/>
      <c r="O21" s="108">
        <f>J21+L21-N21</f>
        <v>12000000</v>
      </c>
      <c r="P21" s="117"/>
      <c r="Q21" s="117">
        <v>0</v>
      </c>
      <c r="R21" s="117">
        <v>601004.61</v>
      </c>
      <c r="S21" s="117">
        <v>601004.61</v>
      </c>
      <c r="T21" s="109">
        <f>SUM(Q21+R21-S21)</f>
        <v>0</v>
      </c>
    </row>
    <row r="22" spans="1:20" s="120" customFormat="1" ht="68.25" customHeight="1">
      <c r="A22" s="110">
        <v>3</v>
      </c>
      <c r="B22" s="111" t="s">
        <v>39</v>
      </c>
      <c r="C22" s="112" t="s">
        <v>40</v>
      </c>
      <c r="D22" s="107">
        <v>16102000</v>
      </c>
      <c r="E22" s="127" t="s">
        <v>21</v>
      </c>
      <c r="F22" s="107">
        <f>O22</f>
        <v>0</v>
      </c>
      <c r="G22" s="113">
        <v>44895</v>
      </c>
      <c r="H22" s="114" t="s">
        <v>33</v>
      </c>
      <c r="I22" s="108">
        <v>8</v>
      </c>
      <c r="J22" s="108">
        <v>0</v>
      </c>
      <c r="K22" s="126"/>
      <c r="L22" s="117"/>
      <c r="M22" s="117"/>
      <c r="N22" s="117"/>
      <c r="O22" s="108">
        <f>J22+L22-N22</f>
        <v>0</v>
      </c>
      <c r="P22" s="117"/>
      <c r="Q22" s="117">
        <v>0</v>
      </c>
      <c r="R22" s="117">
        <v>0</v>
      </c>
      <c r="S22" s="117">
        <v>0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9"/>
      <c r="F23" s="98">
        <f>SUM(F20:F22)</f>
        <v>22800000</v>
      </c>
      <c r="G23" s="101"/>
      <c r="H23" s="102"/>
      <c r="I23" s="103"/>
      <c r="J23" s="98">
        <f>SUM(J20:J22)</f>
        <v>22800000</v>
      </c>
      <c r="K23" s="103"/>
      <c r="L23" s="98">
        <f>SUM(L20:L22)</f>
        <v>0</v>
      </c>
      <c r="M23" s="100"/>
      <c r="N23" s="98">
        <f>SUM(N20:N22)</f>
        <v>0</v>
      </c>
      <c r="O23" s="98">
        <f aca="true" t="shared" si="1" ref="O23:T23">SUM(O20:O22)</f>
        <v>22800000</v>
      </c>
      <c r="P23" s="98">
        <f t="shared" si="1"/>
        <v>0</v>
      </c>
      <c r="Q23" s="98">
        <f t="shared" si="1"/>
        <v>-1472.68</v>
      </c>
      <c r="R23" s="98">
        <f t="shared" si="1"/>
        <v>1232132.1</v>
      </c>
      <c r="S23" s="98">
        <f t="shared" si="1"/>
        <v>1230659.42</v>
      </c>
      <c r="T23" s="98">
        <f t="shared" si="1"/>
        <v>-1.1641532182693481E-10</v>
      </c>
    </row>
    <row r="24" spans="1:20" s="131" customFormat="1" ht="21.75" customHeight="1">
      <c r="A24" s="121" t="s">
        <v>8</v>
      </c>
      <c r="B24" s="130"/>
      <c r="C24" s="122"/>
      <c r="D24" s="123"/>
      <c r="E24" s="122"/>
      <c r="F24" s="106"/>
      <c r="G24" s="124"/>
      <c r="H24" s="122"/>
      <c r="I24" s="122"/>
      <c r="J24" s="123"/>
      <c r="K24" s="122"/>
      <c r="L24" s="122"/>
      <c r="M24" s="122"/>
      <c r="N24" s="123"/>
      <c r="O24" s="123"/>
      <c r="P24" s="122"/>
      <c r="Q24" s="122"/>
      <c r="R24" s="122"/>
      <c r="S24" s="122"/>
      <c r="T24" s="125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26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27</v>
      </c>
      <c r="C30" s="53"/>
      <c r="D30" s="98">
        <f>D23+D18</f>
        <v>59472000</v>
      </c>
      <c r="E30" s="104"/>
      <c r="F30" s="106">
        <f>O30</f>
        <v>22800000</v>
      </c>
      <c r="G30" s="98"/>
      <c r="H30" s="105"/>
      <c r="I30" s="99"/>
      <c r="J30" s="99">
        <f>J23+J18</f>
        <v>27102000</v>
      </c>
      <c r="K30" s="99"/>
      <c r="L30" s="100">
        <f>L23+L18</f>
        <v>0</v>
      </c>
      <c r="M30" s="100"/>
      <c r="N30" s="100">
        <f aca="true" t="shared" si="2" ref="N30:T30">N23+N18</f>
        <v>4302000</v>
      </c>
      <c r="O30" s="100">
        <f t="shared" si="2"/>
        <v>22800000</v>
      </c>
      <c r="P30" s="100">
        <f t="shared" si="2"/>
        <v>0</v>
      </c>
      <c r="Q30" s="100">
        <f t="shared" si="2"/>
        <v>-1472.68</v>
      </c>
      <c r="R30" s="100">
        <f t="shared" si="2"/>
        <v>1253876.9000000001</v>
      </c>
      <c r="S30" s="100">
        <f t="shared" si="2"/>
        <v>1252404.22</v>
      </c>
      <c r="T30" s="100">
        <f t="shared" si="2"/>
        <v>-1.1641532182693481E-10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37.5">
      <c r="A33" s="82" t="s">
        <v>45</v>
      </c>
      <c r="B33" s="75"/>
      <c r="C33" s="83"/>
      <c r="D33" s="84"/>
      <c r="E33" s="85"/>
      <c r="F33" s="85"/>
      <c r="H33" s="82"/>
      <c r="J33" s="85" t="s">
        <v>46</v>
      </c>
      <c r="O33" s="82" t="s">
        <v>41</v>
      </c>
      <c r="P33" s="87"/>
      <c r="Q33" s="88"/>
      <c r="R33" s="88"/>
      <c r="S33" s="82" t="s">
        <v>42</v>
      </c>
      <c r="T33" s="87"/>
    </row>
    <row r="34" spans="1:20" ht="18.75">
      <c r="A34" s="82"/>
      <c r="B34" s="89"/>
      <c r="C34" s="83"/>
      <c r="D34" s="84"/>
      <c r="E34" s="85"/>
      <c r="F34" s="85"/>
      <c r="G34" s="86"/>
      <c r="H34" s="82"/>
      <c r="O34" s="82" t="s">
        <v>30</v>
      </c>
      <c r="P34" s="87"/>
      <c r="Q34" s="88"/>
      <c r="R34" s="88"/>
      <c r="S34" s="88"/>
      <c r="T34" s="87"/>
    </row>
    <row r="35" spans="1:20" ht="18.75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.75">
      <c r="A36" s="82"/>
      <c r="B36" s="92"/>
      <c r="C36" s="90" t="s">
        <v>36</v>
      </c>
      <c r="D36" s="84"/>
      <c r="E36" s="85"/>
      <c r="F36" s="85"/>
      <c r="G36" s="86"/>
      <c r="H36" s="82"/>
      <c r="O36" s="82" t="s">
        <v>31</v>
      </c>
      <c r="P36" s="87"/>
      <c r="Q36" s="88"/>
      <c r="R36" s="88"/>
      <c r="S36" s="88"/>
      <c r="T36" s="87"/>
    </row>
    <row r="37" spans="1:14" ht="18.75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43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44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2021-11-29T09:06:38Z</dcterms:modified>
  <cp:category/>
  <cp:version/>
  <cp:contentType/>
  <cp:contentStatus/>
</cp:coreProperties>
</file>