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<sst xmlns="http://schemas.openxmlformats.org/spreadsheetml/2006/main" count="60" uniqueCount="50">
  <si>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</si>
  <si>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</si>
  <si>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</si>
  <si>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</si>
  <si>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</si>
  <si>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</si>
  <si>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</si>
  <si>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</si>
  <si>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</si>
  <si>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</si>
  <si>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</si>
  <si>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</si>
  <si>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</si>
  <si>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</si>
  <si>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</si>
  <si>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</si>
  <si>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</si>
  <si>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</si>
  <si>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</si>
  <si>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</si>
  <si>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</si>
  <si>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</si>
  <si>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</si>
  <si>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</si>
  <si>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</si>
  <si>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</si>
  <si>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</si>
  <si>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</si>
  <si>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</si>
  <si>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</si>
  <si>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</si>
  <si>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</si>
  <si>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</si>
  <si>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</si>
  <si>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</si>
  <si>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</si>
  <si>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МК 01063000006210000150001 от 31.05.2021г.</t>
  </si>
  <si>
    <t>ПАО "Совкомбанк"</t>
  </si>
  <si>
    <t xml:space="preserve"> Начальник финансого управления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</si>
  <si>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</si>
  <si>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</si>
  <si>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</si>
  <si>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</si>
  <si>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>Объем муниципального долга на 01.01.2022 года</t>
  </si>
  <si>
    <t>Объем задолженности по процентам на 01.01.2022г.</t>
  </si>
  <si>
    <t>по состоянию на 01 марта 2022 года</t>
  </si>
  <si>
    <t>Объем муниципального долга  на 01.03.2022 года</t>
  </si>
  <si>
    <t>Объем  долга по процентам на 01.03.2022г.</t>
  </si>
  <si>
    <t>И.о. Главы Администрации Лахденпохского муниципального района</t>
  </si>
  <si>
    <t>Корьят Ж.Л.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</si>
</sst>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23" activePane="bottomLeft" state="frozen"/>
      <selection pane="topLeft" activeCell="A2" sqref="A2"/>
      <selection pane="bottomLeft" activeCell="H45" sqref="H45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4" customWidth="1"/>
    <col min="5" max="5" width="7.375" style="9" customWidth="1"/>
    <col min="6" max="6" width="14.37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7.75" customHeight="1" hidden="1">
      <c r="S1" s="144" t="s">
        <v>42</v>
      </c>
      <c r="T1" s="144"/>
    </row>
    <row r="2" spans="19:20" ht="29.25" customHeight="1">
      <c r="S2" s="144"/>
      <c r="T2" s="144"/>
    </row>
    <row r="3" spans="1:20" ht="21.75" customHeight="1">
      <c r="A3" s="145" t="s">
        <v>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5" t="s">
        <v>45</v>
      </c>
      <c r="J5" s="135"/>
      <c r="K5" s="135"/>
      <c r="L5" s="13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1"/>
      <c r="F7" s="141"/>
      <c r="G7" s="141"/>
      <c r="H7" s="141"/>
      <c r="I7" s="141"/>
      <c r="J7" s="141"/>
      <c r="K7" s="141"/>
      <c r="L7" s="141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8" t="s">
        <v>0</v>
      </c>
      <c r="B10" s="129" t="s">
        <v>6</v>
      </c>
      <c r="C10" s="131" t="s">
        <v>4</v>
      </c>
      <c r="D10" s="139" t="s">
        <v>12</v>
      </c>
      <c r="E10" s="131" t="s">
        <v>13</v>
      </c>
      <c r="F10" s="131" t="s">
        <v>14</v>
      </c>
      <c r="G10" s="131" t="s">
        <v>15</v>
      </c>
      <c r="H10" s="131" t="s">
        <v>7</v>
      </c>
      <c r="I10" s="131" t="s">
        <v>16</v>
      </c>
      <c r="J10" s="139" t="s">
        <v>43</v>
      </c>
      <c r="K10" s="131" t="s">
        <v>17</v>
      </c>
      <c r="L10" s="131" t="s">
        <v>18</v>
      </c>
      <c r="M10" s="131" t="s">
        <v>19</v>
      </c>
      <c r="N10" s="139" t="s">
        <v>31</v>
      </c>
      <c r="O10" s="133" t="s">
        <v>46</v>
      </c>
      <c r="P10" s="134"/>
      <c r="Q10" s="131" t="s">
        <v>44</v>
      </c>
      <c r="R10" s="131" t="s">
        <v>20</v>
      </c>
      <c r="S10" s="131" t="s">
        <v>21</v>
      </c>
      <c r="T10" s="139" t="s">
        <v>47</v>
      </c>
    </row>
    <row r="11" spans="1:20" s="32" customFormat="1" ht="85.5" customHeight="1">
      <c r="A11" s="128"/>
      <c r="B11" s="130"/>
      <c r="C11" s="132"/>
      <c r="D11" s="140"/>
      <c r="E11" s="132"/>
      <c r="F11" s="132"/>
      <c r="G11" s="132"/>
      <c r="H11" s="132"/>
      <c r="I11" s="132"/>
      <c r="J11" s="140"/>
      <c r="K11" s="132"/>
      <c r="L11" s="132"/>
      <c r="M11" s="146"/>
      <c r="N11" s="142"/>
      <c r="O11" s="47" t="s">
        <v>5</v>
      </c>
      <c r="P11" s="31" t="s">
        <v>32</v>
      </c>
      <c r="Q11" s="132"/>
      <c r="R11" s="132"/>
      <c r="S11" s="132"/>
      <c r="T11" s="14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5" t="s">
        <v>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6" t="s">
        <v>10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123" customFormat="1" ht="51" customHeight="1">
      <c r="A17" s="112"/>
      <c r="B17" s="106"/>
      <c r="C17" s="113"/>
      <c r="D17" s="114"/>
      <c r="E17" s="107" t="s">
        <v>25</v>
      </c>
      <c r="F17" s="108">
        <f>O17</f>
        <v>0</v>
      </c>
      <c r="G17" s="109"/>
      <c r="H17" s="115"/>
      <c r="I17" s="116"/>
      <c r="J17" s="110"/>
      <c r="K17" s="109"/>
      <c r="L17" s="117"/>
      <c r="M17" s="109"/>
      <c r="N17" s="111"/>
      <c r="O17" s="118">
        <f>J17+L17-N17</f>
        <v>0</v>
      </c>
      <c r="P17" s="119"/>
      <c r="Q17" s="120"/>
      <c r="R17" s="110"/>
      <c r="S17" s="121"/>
      <c r="T17" s="122">
        <f>SUM(Q17+R17-S17)</f>
        <v>0</v>
      </c>
    </row>
    <row r="18" spans="1:20" s="77" customFormat="1" ht="18.75" customHeight="1">
      <c r="A18" s="17" t="s">
        <v>1</v>
      </c>
      <c r="B18" s="68"/>
      <c r="C18" s="69"/>
      <c r="D18" s="97">
        <f>SUM(D17:D17)</f>
        <v>0</v>
      </c>
      <c r="E18" s="100"/>
      <c r="F18" s="108">
        <f>O18</f>
        <v>0</v>
      </c>
      <c r="G18" s="71"/>
      <c r="H18" s="72"/>
      <c r="I18" s="73"/>
      <c r="J18" s="98">
        <f>SUM(J17:J17)</f>
        <v>0</v>
      </c>
      <c r="K18" s="73"/>
      <c r="L18" s="75"/>
      <c r="M18" s="75"/>
      <c r="N18" s="99">
        <f aca="true" t="shared" si="0" ref="N18:T18">SUM(N17:N17)</f>
        <v>0</v>
      </c>
      <c r="O18" s="99">
        <f t="shared" si="0"/>
        <v>0</v>
      </c>
      <c r="P18" s="99">
        <f t="shared" si="0"/>
        <v>0</v>
      </c>
      <c r="Q18" s="99">
        <f t="shared" si="0"/>
        <v>0</v>
      </c>
      <c r="R18" s="99">
        <f t="shared" si="0"/>
        <v>0</v>
      </c>
      <c r="S18" s="99">
        <f t="shared" si="0"/>
        <v>0</v>
      </c>
      <c r="T18" s="99">
        <f t="shared" si="0"/>
        <v>0</v>
      </c>
    </row>
    <row r="19" spans="1:20" s="77" customFormat="1" ht="31.5" customHeight="1">
      <c r="A19" s="101" t="s">
        <v>22</v>
      </c>
      <c r="B19" s="68"/>
      <c r="C19" s="102"/>
      <c r="D19" s="103"/>
      <c r="E19" s="102"/>
      <c r="F19" s="102"/>
      <c r="G19" s="104"/>
      <c r="H19" s="102"/>
      <c r="I19" s="102"/>
      <c r="J19" s="103"/>
      <c r="K19" s="102"/>
      <c r="L19" s="102"/>
      <c r="M19" s="102"/>
      <c r="N19" s="103"/>
      <c r="O19" s="103"/>
      <c r="P19" s="102"/>
      <c r="Q19" s="102"/>
      <c r="R19" s="102"/>
      <c r="S19" s="102"/>
      <c r="T19" s="105"/>
    </row>
    <row r="20" spans="1:20" s="123" customFormat="1" ht="63.75" customHeight="1">
      <c r="A20" s="112">
        <v>1</v>
      </c>
      <c r="B20" s="106" t="s">
        <v>27</v>
      </c>
      <c r="C20" s="113" t="s">
        <v>26</v>
      </c>
      <c r="D20" s="114">
        <v>18500000</v>
      </c>
      <c r="E20" s="107" t="s">
        <v>25</v>
      </c>
      <c r="F20" s="108">
        <f>O20</f>
        <v>10800000</v>
      </c>
      <c r="G20" s="109">
        <v>45064</v>
      </c>
      <c r="H20" s="115" t="s">
        <v>33</v>
      </c>
      <c r="I20" s="110">
        <v>7</v>
      </c>
      <c r="J20" s="110">
        <v>10800000</v>
      </c>
      <c r="K20" s="109" t="s">
        <v>35</v>
      </c>
      <c r="L20" s="111"/>
      <c r="M20" s="111"/>
      <c r="N20" s="111"/>
      <c r="O20" s="118">
        <f>J20+L20-N20</f>
        <v>10800000</v>
      </c>
      <c r="P20" s="110">
        <v>0</v>
      </c>
      <c r="Q20" s="110">
        <v>0</v>
      </c>
      <c r="R20" s="110">
        <v>66208.24</v>
      </c>
      <c r="S20" s="110">
        <v>66208.24</v>
      </c>
      <c r="T20" s="122">
        <f>SUM(Q20+R20-S20)</f>
        <v>0</v>
      </c>
    </row>
    <row r="21" spans="1:20" s="123" customFormat="1" ht="63" customHeight="1">
      <c r="A21" s="112">
        <v>2</v>
      </c>
      <c r="B21" s="106" t="s">
        <v>34</v>
      </c>
      <c r="C21" s="113" t="s">
        <v>26</v>
      </c>
      <c r="D21" s="114">
        <v>12000000</v>
      </c>
      <c r="E21" s="107" t="s">
        <v>25</v>
      </c>
      <c r="F21" s="108">
        <f>O21</f>
        <v>12000000</v>
      </c>
      <c r="G21" s="109">
        <v>44807</v>
      </c>
      <c r="H21" s="115" t="s">
        <v>33</v>
      </c>
      <c r="I21" s="110">
        <v>5.6</v>
      </c>
      <c r="J21" s="110">
        <v>12000000</v>
      </c>
      <c r="K21" s="124">
        <v>44082</v>
      </c>
      <c r="L21" s="111"/>
      <c r="M21" s="111"/>
      <c r="N21" s="111"/>
      <c r="O21" s="118">
        <f>J21+L21-N21</f>
        <v>12000000</v>
      </c>
      <c r="P21" s="111">
        <v>0</v>
      </c>
      <c r="Q21" s="111">
        <v>0</v>
      </c>
      <c r="R21" s="111">
        <v>98385.43</v>
      </c>
      <c r="S21" s="111">
        <v>98385.43</v>
      </c>
      <c r="T21" s="122">
        <f>SUM(Q21+R21-S21)</f>
        <v>0</v>
      </c>
    </row>
    <row r="22" spans="1:20" s="123" customFormat="1" ht="57" customHeight="1">
      <c r="A22" s="112">
        <v>3</v>
      </c>
      <c r="B22" s="106" t="s">
        <v>36</v>
      </c>
      <c r="C22" s="113" t="s">
        <v>37</v>
      </c>
      <c r="D22" s="114">
        <v>16102000</v>
      </c>
      <c r="E22" s="107" t="s">
        <v>25</v>
      </c>
      <c r="F22" s="108">
        <f>O22</f>
        <v>4000000</v>
      </c>
      <c r="G22" s="109">
        <v>44895</v>
      </c>
      <c r="H22" s="115" t="s">
        <v>33</v>
      </c>
      <c r="I22" s="110">
        <v>8</v>
      </c>
      <c r="J22" s="110">
        <v>4000000</v>
      </c>
      <c r="K22" s="124">
        <v>44554</v>
      </c>
      <c r="L22" s="111"/>
      <c r="M22" s="111"/>
      <c r="N22" s="111"/>
      <c r="O22" s="118">
        <f>J22+L22-N22</f>
        <v>4000000</v>
      </c>
      <c r="P22" s="111">
        <v>0</v>
      </c>
      <c r="Q22" s="111">
        <v>0</v>
      </c>
      <c r="R22" s="111">
        <v>27178.08</v>
      </c>
      <c r="S22" s="111">
        <v>27178.08</v>
      </c>
      <c r="T22" s="122">
        <f>SUM(Q22+R22-S22)</f>
        <v>0</v>
      </c>
    </row>
    <row r="23" spans="1:20" s="77" customFormat="1" ht="18.75" customHeight="1">
      <c r="A23" s="17" t="s">
        <v>1</v>
      </c>
      <c r="B23" s="68"/>
      <c r="C23" s="69"/>
      <c r="D23" s="97">
        <f>SUM(D20:D22)</f>
        <v>46602000</v>
      </c>
      <c r="E23" s="100"/>
      <c r="F23" s="108">
        <f>O23</f>
        <v>26800000</v>
      </c>
      <c r="G23" s="71"/>
      <c r="H23" s="72"/>
      <c r="I23" s="73"/>
      <c r="J23" s="98">
        <f>SUM(J20:J22)</f>
        <v>26800000</v>
      </c>
      <c r="K23" s="73"/>
      <c r="L23" s="99">
        <f>SUM(L20:L22)</f>
        <v>0</v>
      </c>
      <c r="M23" s="76"/>
      <c r="N23" s="99">
        <f aca="true" t="shared" si="1" ref="N23:T23">SUM(N20:N22)</f>
        <v>0</v>
      </c>
      <c r="O23" s="99">
        <f t="shared" si="1"/>
        <v>26800000</v>
      </c>
      <c r="P23" s="99">
        <f t="shared" si="1"/>
        <v>0</v>
      </c>
      <c r="Q23" s="99">
        <f t="shared" si="1"/>
        <v>0</v>
      </c>
      <c r="R23" s="99">
        <f t="shared" si="1"/>
        <v>191771.75</v>
      </c>
      <c r="S23" s="99">
        <f t="shared" si="1"/>
        <v>191771.75</v>
      </c>
      <c r="T23" s="99">
        <f t="shared" si="1"/>
        <v>0</v>
      </c>
    </row>
    <row r="24" spans="1:20" s="3" customFormat="1" ht="21.75" customHeight="1">
      <c r="A24" s="23" t="s">
        <v>11</v>
      </c>
      <c r="B24" s="39"/>
      <c r="C24" s="24"/>
      <c r="D24" s="49"/>
      <c r="E24" s="24"/>
      <c r="F24" s="24"/>
      <c r="G24" s="60"/>
      <c r="H24" s="24"/>
      <c r="I24" s="24"/>
      <c r="J24" s="49"/>
      <c r="K24" s="24"/>
      <c r="L24" s="24"/>
      <c r="M24" s="24"/>
      <c r="N24" s="49"/>
      <c r="O24" s="49"/>
      <c r="P24" s="24"/>
      <c r="Q24" s="24"/>
      <c r="R24" s="24"/>
      <c r="S24" s="24"/>
      <c r="T24" s="65"/>
    </row>
    <row r="25" spans="1:20" s="3" customFormat="1" ht="9.75" customHeight="1">
      <c r="A25" s="16"/>
      <c r="B25" s="40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18.75" customHeight="1">
      <c r="A26" s="17" t="s">
        <v>1</v>
      </c>
      <c r="B26" s="39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20.25" customHeight="1">
      <c r="A27" s="23" t="s">
        <v>23</v>
      </c>
      <c r="B27" s="39"/>
      <c r="C27" s="24"/>
      <c r="D27" s="49"/>
      <c r="E27" s="24"/>
      <c r="F27" s="24"/>
      <c r="G27" s="60"/>
      <c r="H27" s="24"/>
      <c r="I27" s="24"/>
      <c r="J27" s="49"/>
      <c r="K27" s="24"/>
      <c r="L27" s="24"/>
      <c r="M27" s="24"/>
      <c r="N27" s="49"/>
      <c r="O27" s="49"/>
      <c r="P27" s="24"/>
      <c r="Q27" s="24"/>
      <c r="R27" s="24"/>
      <c r="S27" s="24"/>
      <c r="T27" s="65"/>
    </row>
    <row r="28" spans="1:20" s="3" customFormat="1" ht="10.5" customHeight="1">
      <c r="A28" s="16"/>
      <c r="B28" s="40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3" customFormat="1" ht="12.75" customHeight="1">
      <c r="A29" s="17" t="s">
        <v>1</v>
      </c>
      <c r="B29" s="39"/>
      <c r="C29" s="10"/>
      <c r="D29" s="48"/>
      <c r="E29" s="11"/>
      <c r="F29" s="12"/>
      <c r="G29" s="59"/>
      <c r="H29" s="13"/>
      <c r="I29" s="14"/>
      <c r="J29" s="55"/>
      <c r="K29" s="14"/>
      <c r="L29" s="15"/>
      <c r="M29" s="15"/>
      <c r="N29" s="62"/>
      <c r="O29" s="55"/>
      <c r="P29" s="14"/>
      <c r="Q29" s="14"/>
      <c r="R29" s="14"/>
      <c r="S29" s="14"/>
      <c r="T29" s="64"/>
    </row>
    <row r="30" spans="1:20" s="77" customFormat="1" ht="46.5" customHeight="1">
      <c r="A30" s="78"/>
      <c r="B30" s="68" t="s">
        <v>24</v>
      </c>
      <c r="C30" s="69"/>
      <c r="D30" s="97">
        <f>D23+D18</f>
        <v>46602000</v>
      </c>
      <c r="E30" s="79"/>
      <c r="F30" s="97">
        <f>O30</f>
        <v>26800000</v>
      </c>
      <c r="G30" s="70"/>
      <c r="H30" s="80"/>
      <c r="I30" s="74"/>
      <c r="J30" s="98">
        <f>J23+J18</f>
        <v>26800000</v>
      </c>
      <c r="K30" s="74"/>
      <c r="L30" s="99">
        <f aca="true" t="shared" si="2" ref="L30:T30">L23+L18</f>
        <v>0</v>
      </c>
      <c r="M30" s="99">
        <f t="shared" si="2"/>
        <v>0</v>
      </c>
      <c r="N30" s="99">
        <f t="shared" si="2"/>
        <v>0</v>
      </c>
      <c r="O30" s="99">
        <f t="shared" si="2"/>
        <v>26800000</v>
      </c>
      <c r="P30" s="99">
        <f t="shared" si="2"/>
        <v>0</v>
      </c>
      <c r="Q30" s="99">
        <f t="shared" si="2"/>
        <v>0</v>
      </c>
      <c r="R30" s="99">
        <f t="shared" si="2"/>
        <v>191771.75</v>
      </c>
      <c r="S30" s="99">
        <f t="shared" si="2"/>
        <v>191771.75</v>
      </c>
      <c r="T30" s="99">
        <f t="shared" si="2"/>
        <v>0</v>
      </c>
    </row>
    <row r="31" spans="1:20" s="3" customFormat="1" ht="18.75" customHeight="1">
      <c r="A31" s="25"/>
      <c r="B31" s="41"/>
      <c r="C31" s="26"/>
      <c r="D31" s="50"/>
      <c r="E31" s="27"/>
      <c r="F31" s="27"/>
      <c r="G31" s="61"/>
      <c r="H31" s="28"/>
      <c r="I31" s="28"/>
      <c r="J31" s="56"/>
      <c r="K31" s="28"/>
      <c r="L31" s="28"/>
      <c r="M31" s="28"/>
      <c r="N31" s="56"/>
      <c r="O31" s="56"/>
      <c r="P31" s="28"/>
      <c r="Q31" s="28"/>
      <c r="R31" s="28"/>
      <c r="S31" s="28"/>
      <c r="T31" s="56"/>
    </row>
    <row r="32" spans="1:20" s="84" customFormat="1" ht="30.75" customHeight="1">
      <c r="A32" s="85" t="s">
        <v>48</v>
      </c>
      <c r="B32" s="86"/>
      <c r="C32" s="87"/>
      <c r="D32" s="88"/>
      <c r="E32" s="89"/>
      <c r="F32" s="89"/>
      <c r="H32" s="85"/>
      <c r="I32" s="143" t="s">
        <v>49</v>
      </c>
      <c r="J32" s="143"/>
      <c r="M32" s="85" t="s">
        <v>38</v>
      </c>
      <c r="N32" s="91"/>
      <c r="O32" s="92"/>
      <c r="P32" s="92"/>
      <c r="S32" s="92" t="s">
        <v>39</v>
      </c>
      <c r="T32" s="91"/>
    </row>
    <row r="33" spans="1:20" ht="15.75" customHeight="1">
      <c r="A33" s="85"/>
      <c r="B33" s="93"/>
      <c r="C33" s="87"/>
      <c r="D33" s="88"/>
      <c r="E33" s="89"/>
      <c r="F33" s="89"/>
      <c r="G33" s="90"/>
      <c r="H33" s="85"/>
      <c r="M33" s="85" t="s">
        <v>28</v>
      </c>
      <c r="N33" s="91"/>
      <c r="O33" s="92"/>
      <c r="P33" s="92"/>
      <c r="S33" s="92"/>
      <c r="T33" s="91"/>
    </row>
    <row r="34" spans="1:20" ht="18.75" hidden="1">
      <c r="A34" s="92"/>
      <c r="B34" s="93"/>
      <c r="C34" s="94"/>
      <c r="D34" s="95"/>
      <c r="E34" s="90"/>
      <c r="F34" s="90"/>
      <c r="G34" s="90"/>
      <c r="H34" s="92"/>
      <c r="M34" s="92"/>
      <c r="N34" s="91"/>
      <c r="O34" s="92"/>
      <c r="P34" s="92"/>
      <c r="S34" s="92"/>
      <c r="T34" s="91"/>
    </row>
    <row r="35" spans="1:20" ht="16.5" customHeight="1">
      <c r="A35" s="85"/>
      <c r="B35" s="96"/>
      <c r="C35" s="22" t="s">
        <v>30</v>
      </c>
      <c r="D35" s="88"/>
      <c r="E35" s="89"/>
      <c r="F35" s="89"/>
      <c r="G35" s="90"/>
      <c r="H35" s="85"/>
      <c r="M35" s="85" t="s">
        <v>29</v>
      </c>
      <c r="N35" s="91"/>
      <c r="O35" s="92"/>
      <c r="P35" s="92"/>
      <c r="S35" s="92"/>
      <c r="T35" s="91"/>
    </row>
    <row r="36" spans="1:10" ht="15.75">
      <c r="A36" s="18"/>
      <c r="B36" s="42"/>
      <c r="C36" s="1"/>
      <c r="I36" s="84"/>
      <c r="J36" s="83"/>
    </row>
    <row r="37" spans="1:9" ht="12.75">
      <c r="A37" s="18"/>
      <c r="C37" s="19"/>
      <c r="D37" s="51"/>
      <c r="E37" s="20"/>
      <c r="F37" s="20"/>
      <c r="H37" s="18"/>
      <c r="I37" s="18"/>
    </row>
    <row r="38" spans="1:3" ht="12.75">
      <c r="A38" s="81" t="s">
        <v>40</v>
      </c>
      <c r="B38" s="82"/>
      <c r="C38" s="1"/>
    </row>
    <row r="39" spans="1:2" ht="12.75">
      <c r="A39" s="81" t="s">
        <v>41</v>
      </c>
      <c r="B39" s="82"/>
    </row>
    <row r="40" ht="12.75">
      <c r="B40" s="1"/>
    </row>
    <row r="41" spans="1:9" ht="12.75">
      <c r="A41" s="18"/>
      <c r="C41" s="19"/>
      <c r="D41" s="51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6">
    <mergeCell ref="I32:J32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2022-01-04T13:45:04Z</cp:lastPrinted>
  <dcterms:created xsi:type="dcterms:W3CDTF">2006-06-05T06:40:26Z</dcterms:created>
  <dcterms:modified xsi:type="dcterms:W3CDTF">2022-03-03T08:12:02Z</dcterms:modified>
  <cp:category/>
  <cp:version/>
  <cp:contentType/>
  <cp:contentStatus/>
</cp:coreProperties>
</file>